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ktcmb.trnc.net\RUPCLUSTER\FOLDERUSNS\yucel.kaya\Desktop\"/>
    </mc:Choice>
  </mc:AlternateContent>
  <bookViews>
    <workbookView xWindow="14295" yWindow="0" windowWidth="14610" windowHeight="15585"/>
  </bookViews>
  <sheets>
    <sheet name="7 Aktifler" sheetId="1" r:id="rId1"/>
    <sheet name="8 Pasifler" sheetId="2" r:id="rId2"/>
    <sheet name="9 Kar Zarar" sheetId="3" r:id="rId3"/>
  </sheets>
  <externalReferences>
    <externalReference r:id="rId4"/>
    <externalReference r:id="rId5"/>
    <externalReference r:id="rId6"/>
    <externalReference r:id="rId7"/>
  </externalReferences>
  <definedNames>
    <definedName name="__ECE1">#REF!</definedName>
    <definedName name="_ECE1">#REF!</definedName>
    <definedName name="BBBBB">#REF!</definedName>
    <definedName name="CAHİT">#REF!</definedName>
    <definedName name="e">'[1]veri tabanı'!$X$91</definedName>
    <definedName name="es">#REF!</definedName>
    <definedName name="EUR">#REF!</definedName>
    <definedName name="GAP">#REF!</definedName>
    <definedName name="GELENHAVALEKAMBİYO">#REF!</definedName>
    <definedName name="KOOP">#REF!</definedName>
    <definedName name="m">[2]K!$A$3:$F$738</definedName>
    <definedName name="maturity">#REF!</definedName>
    <definedName name="MEN">#REF!</definedName>
    <definedName name="MUSA">#REF!</definedName>
    <definedName name="n">#REF!</definedName>
    <definedName name="ÖZEL">#REF!</definedName>
    <definedName name="_xlnm.Print_Area" localSheetId="0">'7 Aktifler'!$B$2:$N$62</definedName>
    <definedName name="_xlnm.Print_Area" localSheetId="1">'8 Pasifler'!$B$2:$N$73</definedName>
    <definedName name="_xlnm.Print_Area" localSheetId="2">'9 Kar Zarar'!$B$2:$J$91</definedName>
    <definedName name="Print_Area_M2">#REF!</definedName>
    <definedName name="Print_Area_M3">#REF!</definedName>
    <definedName name="Print_Area_MI">[3]FR100!$B$15:$B$53</definedName>
    <definedName name="RISK">#REF!</definedName>
    <definedName name="SU">#REF!</definedName>
    <definedName name="SY1YTL">[4]BL100A!$A$1:$J$65</definedName>
    <definedName name="Trh">#REF!</definedName>
    <definedName name="US">#REF!</definedName>
    <definedName name="USD">#REF!</definedName>
    <definedName name="valör">#REF!</definedName>
    <definedName name="vkg">#REF!</definedName>
    <definedName name="yield">#REF!</definedName>
    <definedName name="Z">#REF!</definedName>
    <definedName name="ZIRAİ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3" i="1" l="1"/>
  <c r="H30" i="1"/>
  <c r="H15" i="1" l="1"/>
  <c r="J14" i="1"/>
  <c r="H67" i="3"/>
  <c r="I67" i="3"/>
  <c r="I66" i="3" s="1"/>
  <c r="I56" i="3"/>
  <c r="I55" i="3"/>
  <c r="H45" i="3"/>
  <c r="I45" i="3"/>
  <c r="H37" i="3"/>
  <c r="I37" i="3"/>
  <c r="I31" i="3"/>
  <c r="I25" i="3"/>
  <c r="H20" i="3"/>
  <c r="I20" i="3"/>
  <c r="H15" i="3"/>
  <c r="I15" i="3"/>
  <c r="I12" i="3"/>
  <c r="I8" i="3"/>
  <c r="H8" i="3"/>
  <c r="L70" i="2"/>
  <c r="K70" i="2"/>
  <c r="M69" i="2"/>
  <c r="J69" i="2"/>
  <c r="M68" i="2"/>
  <c r="J68" i="2"/>
  <c r="M67" i="2"/>
  <c r="M66" i="2"/>
  <c r="J66" i="2"/>
  <c r="M60" i="2"/>
  <c r="J60" i="2"/>
  <c r="M59" i="2"/>
  <c r="H58" i="2"/>
  <c r="L58" i="2"/>
  <c r="K58" i="2"/>
  <c r="I58" i="2"/>
  <c r="M57" i="2"/>
  <c r="J57" i="2"/>
  <c r="M56" i="2"/>
  <c r="J56" i="2"/>
  <c r="L55" i="2"/>
  <c r="K55" i="2"/>
  <c r="I55" i="2"/>
  <c r="H55" i="2"/>
  <c r="M54" i="2"/>
  <c r="J54" i="2"/>
  <c r="M53" i="2"/>
  <c r="J53" i="2"/>
  <c r="M52" i="2"/>
  <c r="J52" i="2"/>
  <c r="M51" i="2"/>
  <c r="J51" i="2"/>
  <c r="M50" i="2"/>
  <c r="J50" i="2"/>
  <c r="M49" i="2"/>
  <c r="J49" i="2"/>
  <c r="L48" i="2"/>
  <c r="K48" i="2"/>
  <c r="I48" i="2"/>
  <c r="H48" i="2"/>
  <c r="M47" i="2"/>
  <c r="J47" i="2"/>
  <c r="M46" i="2"/>
  <c r="H45" i="2"/>
  <c r="L45" i="2"/>
  <c r="K45" i="2"/>
  <c r="I45" i="2"/>
  <c r="M43" i="2"/>
  <c r="J43" i="2"/>
  <c r="M42" i="2"/>
  <c r="J42" i="2"/>
  <c r="M41" i="2"/>
  <c r="J41" i="2"/>
  <c r="M40" i="2"/>
  <c r="H38" i="2"/>
  <c r="M39" i="2"/>
  <c r="J39" i="2"/>
  <c r="L38" i="2"/>
  <c r="K38" i="2"/>
  <c r="I38" i="2"/>
  <c r="M37" i="2"/>
  <c r="J37" i="2"/>
  <c r="M36" i="2"/>
  <c r="J36" i="2"/>
  <c r="M35" i="2"/>
  <c r="J35" i="2"/>
  <c r="M34" i="2"/>
  <c r="J34" i="2"/>
  <c r="M33" i="2"/>
  <c r="J33" i="2"/>
  <c r="L32" i="2"/>
  <c r="K32" i="2"/>
  <c r="I32" i="2"/>
  <c r="H32" i="2"/>
  <c r="M31" i="2"/>
  <c r="J31" i="2"/>
  <c r="M30" i="2"/>
  <c r="J30" i="2"/>
  <c r="M29" i="2"/>
  <c r="J29" i="2"/>
  <c r="L28" i="2"/>
  <c r="K28" i="2"/>
  <c r="I28" i="2"/>
  <c r="M27" i="2"/>
  <c r="J27" i="2"/>
  <c r="M26" i="2"/>
  <c r="J26" i="2"/>
  <c r="M25" i="2"/>
  <c r="J25" i="2"/>
  <c r="L24" i="2"/>
  <c r="K24" i="2"/>
  <c r="I24" i="2"/>
  <c r="H24" i="2"/>
  <c r="M23" i="2"/>
  <c r="J23" i="2"/>
  <c r="M22" i="2"/>
  <c r="J22" i="2"/>
  <c r="M21" i="2"/>
  <c r="M20" i="2"/>
  <c r="J20" i="2"/>
  <c r="L19" i="2"/>
  <c r="K19" i="2"/>
  <c r="M18" i="2"/>
  <c r="J18" i="2"/>
  <c r="M16" i="2"/>
  <c r="J16" i="2"/>
  <c r="M15" i="2"/>
  <c r="J15" i="2"/>
  <c r="M14" i="2"/>
  <c r="I19" i="2"/>
  <c r="I17" i="2" s="1"/>
  <c r="M13" i="2"/>
  <c r="J13" i="2"/>
  <c r="M12" i="2"/>
  <c r="M11" i="2"/>
  <c r="J11" i="2"/>
  <c r="M10" i="2"/>
  <c r="L9" i="2"/>
  <c r="K9" i="2"/>
  <c r="L7" i="2"/>
  <c r="I7" i="2"/>
  <c r="F3" i="2"/>
  <c r="D4" i="3" s="1"/>
  <c r="M58" i="1"/>
  <c r="J58" i="1"/>
  <c r="M57" i="1"/>
  <c r="J57" i="1"/>
  <c r="M56" i="1"/>
  <c r="J56" i="1"/>
  <c r="L55" i="1"/>
  <c r="K55" i="1"/>
  <c r="I55" i="1"/>
  <c r="M54" i="1"/>
  <c r="J54" i="1"/>
  <c r="M53" i="1"/>
  <c r="J53" i="1"/>
  <c r="L52" i="1"/>
  <c r="K52" i="1"/>
  <c r="I52" i="1"/>
  <c r="H52" i="1"/>
  <c r="M51" i="1"/>
  <c r="J51" i="1"/>
  <c r="M50" i="1"/>
  <c r="J50" i="1"/>
  <c r="L49" i="1"/>
  <c r="K49" i="1"/>
  <c r="I49" i="1"/>
  <c r="H49" i="1"/>
  <c r="M48" i="1"/>
  <c r="J48" i="1"/>
  <c r="M47" i="1"/>
  <c r="J47" i="1"/>
  <c r="L46" i="1"/>
  <c r="K46" i="1"/>
  <c r="I46" i="1"/>
  <c r="H46" i="1"/>
  <c r="M45" i="1"/>
  <c r="J45" i="1"/>
  <c r="M44" i="1"/>
  <c r="J44" i="1"/>
  <c r="M43" i="1"/>
  <c r="J43" i="1"/>
  <c r="M42" i="1"/>
  <c r="J42" i="1"/>
  <c r="L41" i="1"/>
  <c r="K41" i="1"/>
  <c r="I41" i="1"/>
  <c r="H41" i="1"/>
  <c r="J41" i="1" s="1"/>
  <c r="M40" i="1"/>
  <c r="J40" i="1"/>
  <c r="M39" i="1"/>
  <c r="J39" i="1"/>
  <c r="M38" i="1"/>
  <c r="J38" i="1"/>
  <c r="L37" i="1"/>
  <c r="K37" i="1"/>
  <c r="M36" i="1"/>
  <c r="M35" i="1"/>
  <c r="H36" i="1"/>
  <c r="J36" i="1" s="1"/>
  <c r="L34" i="1"/>
  <c r="K34" i="1"/>
  <c r="I34" i="1"/>
  <c r="M33" i="1"/>
  <c r="J33" i="1"/>
  <c r="M32" i="1"/>
  <c r="J32" i="1"/>
  <c r="L31" i="1"/>
  <c r="K31" i="1"/>
  <c r="I31" i="1"/>
  <c r="M30" i="1"/>
  <c r="J30" i="1"/>
  <c r="M29" i="1"/>
  <c r="J29" i="1"/>
  <c r="L28" i="1"/>
  <c r="K28" i="1"/>
  <c r="I28" i="1"/>
  <c r="M26" i="1"/>
  <c r="J26" i="1"/>
  <c r="M25" i="1"/>
  <c r="I24" i="1"/>
  <c r="J25" i="1"/>
  <c r="L24" i="1"/>
  <c r="K24" i="1"/>
  <c r="M23" i="1"/>
  <c r="J23" i="1"/>
  <c r="M22" i="1"/>
  <c r="J22" i="1"/>
  <c r="M21" i="1"/>
  <c r="J21" i="1"/>
  <c r="M20" i="1"/>
  <c r="J20" i="1"/>
  <c r="L19" i="1"/>
  <c r="K19" i="1"/>
  <c r="I19" i="1"/>
  <c r="H19" i="1"/>
  <c r="M18" i="1"/>
  <c r="J18" i="1"/>
  <c r="M17" i="1"/>
  <c r="M16" i="1"/>
  <c r="J16" i="1"/>
  <c r="L15" i="1"/>
  <c r="K15" i="1"/>
  <c r="I15" i="1"/>
  <c r="M14" i="1"/>
  <c r="M12" i="1"/>
  <c r="J12" i="1"/>
  <c r="M11" i="1"/>
  <c r="J11" i="1"/>
  <c r="M10" i="1"/>
  <c r="H9" i="1"/>
  <c r="L9" i="1"/>
  <c r="K9" i="1"/>
  <c r="M28" i="2" l="1"/>
  <c r="L17" i="2"/>
  <c r="K17" i="2"/>
  <c r="M31" i="1"/>
  <c r="M28" i="1"/>
  <c r="L13" i="1"/>
  <c r="M9" i="1"/>
  <c r="M55" i="1"/>
  <c r="M41" i="1"/>
  <c r="M52" i="1"/>
  <c r="J46" i="1"/>
  <c r="J49" i="1"/>
  <c r="J52" i="1"/>
  <c r="K44" i="2"/>
  <c r="M58" i="2"/>
  <c r="I44" i="2"/>
  <c r="J55" i="2"/>
  <c r="J48" i="2"/>
  <c r="M38" i="2"/>
  <c r="J38" i="2"/>
  <c r="M9" i="2"/>
  <c r="J32" i="2"/>
  <c r="M24" i="2"/>
  <c r="M55" i="2"/>
  <c r="L44" i="2"/>
  <c r="M48" i="2"/>
  <c r="I27" i="1"/>
  <c r="J14" i="2"/>
  <c r="I37" i="1"/>
  <c r="I70" i="2"/>
  <c r="H25" i="3"/>
  <c r="M19" i="1"/>
  <c r="M37" i="1"/>
  <c r="M49" i="1"/>
  <c r="M70" i="2"/>
  <c r="H66" i="3"/>
  <c r="M45" i="2"/>
  <c r="H31" i="3"/>
  <c r="H30" i="3" s="1"/>
  <c r="H31" i="1"/>
  <c r="J31" i="1" s="1"/>
  <c r="J24" i="2"/>
  <c r="I11" i="3"/>
  <c r="H12" i="3"/>
  <c r="H11" i="3" s="1"/>
  <c r="I83" i="3"/>
  <c r="I9" i="2"/>
  <c r="H55" i="1"/>
  <c r="J55" i="1" s="1"/>
  <c r="M19" i="2"/>
  <c r="H56" i="3"/>
  <c r="H55" i="3" s="1"/>
  <c r="M46" i="1"/>
  <c r="I30" i="3"/>
  <c r="M32" i="2"/>
  <c r="H70" i="2"/>
  <c r="L27" i="1"/>
  <c r="M34" i="1"/>
  <c r="M24" i="1"/>
  <c r="J19" i="1"/>
  <c r="J15" i="1"/>
  <c r="J17" i="1"/>
  <c r="M15" i="1"/>
  <c r="I13" i="1"/>
  <c r="H13" i="1"/>
  <c r="J45" i="2"/>
  <c r="H44" i="2"/>
  <c r="J12" i="2"/>
  <c r="H9" i="2"/>
  <c r="J58" i="2"/>
  <c r="J40" i="2"/>
  <c r="J10" i="1"/>
  <c r="I9" i="1"/>
  <c r="J10" i="2"/>
  <c r="H24" i="1"/>
  <c r="J24" i="1" s="1"/>
  <c r="H37" i="1"/>
  <c r="K13" i="1"/>
  <c r="K27" i="1"/>
  <c r="H28" i="1"/>
  <c r="H34" i="1"/>
  <c r="J34" i="1" s="1"/>
  <c r="J46" i="2"/>
  <c r="J59" i="2"/>
  <c r="J67" i="2"/>
  <c r="J35" i="1"/>
  <c r="H28" i="2"/>
  <c r="J28" i="2" s="1"/>
  <c r="I10" i="3" l="1"/>
  <c r="M17" i="2"/>
  <c r="K62" i="2"/>
  <c r="L62" i="2"/>
  <c r="L60" i="1"/>
  <c r="M13" i="1"/>
  <c r="H83" i="3"/>
  <c r="I53" i="3"/>
  <c r="H10" i="3"/>
  <c r="H53" i="3" s="1"/>
  <c r="J37" i="1"/>
  <c r="J70" i="2"/>
  <c r="M44" i="2"/>
  <c r="I62" i="2"/>
  <c r="J44" i="2"/>
  <c r="J9" i="2"/>
  <c r="M27" i="1"/>
  <c r="I60" i="1"/>
  <c r="J13" i="1"/>
  <c r="J9" i="1"/>
  <c r="K60" i="1"/>
  <c r="J21" i="2"/>
  <c r="H19" i="2"/>
  <c r="J28" i="1"/>
  <c r="H27" i="1"/>
  <c r="I85" i="3" l="1"/>
  <c r="M62" i="2"/>
  <c r="M60" i="1"/>
  <c r="H85" i="3"/>
  <c r="H89" i="3" s="1"/>
  <c r="J27" i="1"/>
  <c r="H60" i="1"/>
  <c r="J60" i="1" s="1"/>
  <c r="J19" i="2"/>
  <c r="H17" i="2"/>
  <c r="I89" i="3" l="1"/>
  <c r="J17" i="2"/>
  <c r="H62" i="2"/>
  <c r="J62" i="2" s="1"/>
</calcChain>
</file>

<file path=xl/comments1.xml><?xml version="1.0" encoding="utf-8"?>
<comments xmlns="http://schemas.openxmlformats.org/spreadsheetml/2006/main">
  <authors>
    <author>Hüseyin Cahit Baysal (KKTC Ülke Yöneticiliği)</author>
  </authors>
  <commentList>
    <comment ref="H59" authorId="0" shapeId="0">
      <text>
        <r>
          <rPr>
            <b/>
            <sz val="9"/>
            <color indexed="81"/>
            <rFont val="Tahoma"/>
            <family val="2"/>
          </rPr>
          <t>Hüseyin Cahit Baysal (KKTC Ülke Yöneticiliği):</t>
        </r>
        <r>
          <rPr>
            <sz val="9"/>
            <color indexed="81"/>
            <rFont val="Tahoma"/>
            <family val="2"/>
          </rPr>
          <t xml:space="preserve">
-5 tl</t>
        </r>
      </text>
    </comment>
  </commentList>
</comments>
</file>

<file path=xl/sharedStrings.xml><?xml version="1.0" encoding="utf-8"?>
<sst xmlns="http://schemas.openxmlformats.org/spreadsheetml/2006/main" count="375" uniqueCount="232">
  <si>
    <t>T.C. ZİRAAT BANKASI A.Ş.-KIBRIS ŞUBELERİ</t>
  </si>
  <si>
    <t>KARŞILAŞTIRMALI BİLANÇOSU</t>
  </si>
  <si>
    <t>(TL)</t>
  </si>
  <si>
    <t>CARİ DÖNEM</t>
  </si>
  <si>
    <t>ÖNCEKİ DÖNEM</t>
  </si>
  <si>
    <t>AKTİFLER</t>
  </si>
  <si>
    <t>(31/12/2025)</t>
  </si>
  <si>
    <t>(31/12/2024)</t>
  </si>
  <si>
    <t>Dipnot</t>
  </si>
  <si>
    <t>TP</t>
  </si>
  <si>
    <t>YP</t>
  </si>
  <si>
    <t>TOPLAM</t>
  </si>
  <si>
    <t>I -</t>
  </si>
  <si>
    <t>NAKİT DEĞERLER</t>
  </si>
  <si>
    <t>A.</t>
  </si>
  <si>
    <t>Kasa</t>
  </si>
  <si>
    <t>B.</t>
  </si>
  <si>
    <t>Efektif Deposu</t>
  </si>
  <si>
    <t>C.</t>
  </si>
  <si>
    <t>Diğer</t>
  </si>
  <si>
    <t>II -</t>
  </si>
  <si>
    <t>BANKALAR</t>
  </si>
  <si>
    <t>(1)</t>
  </si>
  <si>
    <t xml:space="preserve">K.K.T.C.Merkez Bankası  </t>
  </si>
  <si>
    <t>Diğer Bankalar</t>
  </si>
  <si>
    <t xml:space="preserve"> 1) Yurtiçi Bankalar</t>
  </si>
  <si>
    <t xml:space="preserve"> 2) Yurtdışı Bankalar  </t>
  </si>
  <si>
    <t xml:space="preserve"> 3) Ters Repo İşlemlerinden Alacaklar</t>
  </si>
  <si>
    <t>III -</t>
  </si>
  <si>
    <t xml:space="preserve">MENKUL DEĞERLER CÜZDANI [ Net ]  </t>
  </si>
  <si>
    <t>(2)</t>
  </si>
  <si>
    <t>Devlet İç Borçlanma Senetleri</t>
  </si>
  <si>
    <t>Diğer Borçlanma Senetleri</t>
  </si>
  <si>
    <t>Hisse Senetleri</t>
  </si>
  <si>
    <t>D.</t>
  </si>
  <si>
    <t xml:space="preserve">Diğer Menkul Değerler </t>
  </si>
  <si>
    <t>IV -</t>
  </si>
  <si>
    <t xml:space="preserve">KREDİLER  </t>
  </si>
  <si>
    <t>(3)</t>
  </si>
  <si>
    <t>Kısa Vadeli</t>
  </si>
  <si>
    <t>Orta ve Uzun Vadeli</t>
  </si>
  <si>
    <t>V -</t>
  </si>
  <si>
    <t xml:space="preserve">TAKİPTEKİ ALACAKLAR [ Net ] </t>
  </si>
  <si>
    <t>(4)</t>
  </si>
  <si>
    <t>Tahsil İmkanı Sınırlı Krediler ve Diğer Alacaklar [ Net ]</t>
  </si>
  <si>
    <t xml:space="preserve"> 1) Brüt Alacak Bakiyesi</t>
  </si>
  <si>
    <t xml:space="preserve"> 2) Ayrılan Özel Karşılık ( - )</t>
  </si>
  <si>
    <t>Tahsili Şüpheli Krediler ve Diğer Alacaklar [ Net ]</t>
  </si>
  <si>
    <t>Zarar Niteliğindeki Krediler ve Diğer Alacaklar [ Net ]</t>
  </si>
  <si>
    <t xml:space="preserve"> 2) Ayrılan Karşılık ( - )</t>
  </si>
  <si>
    <t>VI -</t>
  </si>
  <si>
    <t>FAİZ VE GELİR TAHAKKUK VE REESKONTLARI</t>
  </si>
  <si>
    <t>Kredilerin</t>
  </si>
  <si>
    <t>Menkul Değerlerin</t>
  </si>
  <si>
    <t>VII -</t>
  </si>
  <si>
    <t>FİNANSAL KİRALAMA ALACAKLARI [ Net ] *</t>
  </si>
  <si>
    <t>Finansal Kiralama Alacakları</t>
  </si>
  <si>
    <t>Kazanılmamış Gelirler ( - )</t>
  </si>
  <si>
    <t>VIII -</t>
  </si>
  <si>
    <t>MEVDUAT YASAL KARŞILIKLARI</t>
  </si>
  <si>
    <t>IX -</t>
  </si>
  <si>
    <t xml:space="preserve">MUHTELİF ALACAKLAR </t>
  </si>
  <si>
    <t>(5)</t>
  </si>
  <si>
    <t>X -</t>
  </si>
  <si>
    <t xml:space="preserve">İŞTİRAKLER [ Net ]  </t>
  </si>
  <si>
    <t>(6)</t>
  </si>
  <si>
    <t xml:space="preserve">Mali İştirakler </t>
  </si>
  <si>
    <t xml:space="preserve">Mali Olmayan İştirakler </t>
  </si>
  <si>
    <t>XI -</t>
  </si>
  <si>
    <t xml:space="preserve">BAĞLI ORTAKLIKLAR [ Net ] </t>
  </si>
  <si>
    <t>Mali Ortaklıklar</t>
  </si>
  <si>
    <t>Mali Olmayan Ortaklıklar</t>
  </si>
  <si>
    <t>XII -</t>
  </si>
  <si>
    <t xml:space="preserve">BAĞLI MENKUL KIYMETLER [ Net ]  </t>
  </si>
  <si>
    <t>(7)</t>
  </si>
  <si>
    <t>Diğer Menkul Kıymetler</t>
  </si>
  <si>
    <t>XIII -</t>
  </si>
  <si>
    <t xml:space="preserve">SABİT KIYMETLER [ Net ]  </t>
  </si>
  <si>
    <t>(8)</t>
  </si>
  <si>
    <t>Defter Değeri</t>
  </si>
  <si>
    <t>Birikmiş Amortismanlar ( - )</t>
  </si>
  <si>
    <t>XIV -</t>
  </si>
  <si>
    <t xml:space="preserve">DİĞER AKTİFLER </t>
  </si>
  <si>
    <t>(9)</t>
  </si>
  <si>
    <t xml:space="preserve">TOPLAM AKTİFLER </t>
  </si>
  <si>
    <t>(19)</t>
  </si>
  <si>
    <t>( * ) Yasa ile yetkilendirilen bankalar tarafından kullanılır.</t>
  </si>
  <si>
    <t>PASİFLER</t>
  </si>
  <si>
    <t xml:space="preserve">MEVDUAT </t>
  </si>
  <si>
    <t>(10)</t>
  </si>
  <si>
    <t>Tasarruf Mevduatı</t>
  </si>
  <si>
    <t>Resmi Kuruluşlar Mevduatı</t>
  </si>
  <si>
    <t>Ticari Kuruluşlar Mevduatı</t>
  </si>
  <si>
    <t>Diğer Kuruluşlar Mevduatı</t>
  </si>
  <si>
    <t>E.</t>
  </si>
  <si>
    <t>Bankalar Mevduatı</t>
  </si>
  <si>
    <t>F.</t>
  </si>
  <si>
    <t>Altın Depo Hesapları</t>
  </si>
  <si>
    <t xml:space="preserve">II - </t>
  </si>
  <si>
    <t>REPO İŞLEMLERİNDEN SAĞLANAN FONLAR</t>
  </si>
  <si>
    <t>(11)</t>
  </si>
  <si>
    <t xml:space="preserve">ALINAN KREDİLER </t>
  </si>
  <si>
    <t>(12)</t>
  </si>
  <si>
    <t>K.K.T.C.Merkez Bankası Kredileri</t>
  </si>
  <si>
    <t>Alınan Diğer Krediler</t>
  </si>
  <si>
    <t xml:space="preserve"> 1) Yurtiçi banka ve kuruluşlardan</t>
  </si>
  <si>
    <t xml:space="preserve"> 2) Yurtdışı banka, kuruluş ve fonlardan</t>
  </si>
  <si>
    <t xml:space="preserve"> 3) Sermaye Benzeri Krediler</t>
  </si>
  <si>
    <t xml:space="preserve">IV - </t>
  </si>
  <si>
    <t xml:space="preserve">FONLAR </t>
  </si>
  <si>
    <t>(13)</t>
  </si>
  <si>
    <t xml:space="preserve">ÇIKARILAN MENKUL KIYMETLER [ Net ]  </t>
  </si>
  <si>
    <t>(14)</t>
  </si>
  <si>
    <t>Bonolar</t>
  </si>
  <si>
    <t>Varlığa Dayalı Menkul Kıymetler</t>
  </si>
  <si>
    <t>Tahviller</t>
  </si>
  <si>
    <t xml:space="preserve">VI - </t>
  </si>
  <si>
    <t>FAİZ VE GİDER REESKONTLARI</t>
  </si>
  <si>
    <t>Mevduatın</t>
  </si>
  <si>
    <t>Alınan Kredilerin</t>
  </si>
  <si>
    <t xml:space="preserve">VII - </t>
  </si>
  <si>
    <t xml:space="preserve">FİNANSAL KİRALAMA BORÇLARI [ Net ] </t>
  </si>
  <si>
    <t>Finansal Kiralama Borçları</t>
  </si>
  <si>
    <t>Ertelenmiş Finansal Kiralama Giderleri ( - )</t>
  </si>
  <si>
    <t>ÖDENECEK VERGİ, RESİM, HARÇ VE PRİMLER</t>
  </si>
  <si>
    <t>İTHALAT TRANSFER EMİRLERİ</t>
  </si>
  <si>
    <t xml:space="preserve">MUHTELİF BORÇLAR </t>
  </si>
  <si>
    <t>(15)</t>
  </si>
  <si>
    <t>KARŞILIKLAR</t>
  </si>
  <si>
    <t>Kıdem Tazminatı Karşılığı</t>
  </si>
  <si>
    <t>Genel Kredi Karşılıkları</t>
  </si>
  <si>
    <t>Vergi Karşılığı</t>
  </si>
  <si>
    <t>Diğer Karşılıklar</t>
  </si>
  <si>
    <t xml:space="preserve">DİĞER PASİFLER  </t>
  </si>
  <si>
    <t>(16)</t>
  </si>
  <si>
    <t xml:space="preserve">ÖZKAYNAKLAR </t>
  </si>
  <si>
    <t>(17)</t>
  </si>
  <si>
    <t xml:space="preserve">Ödenmiş Sermaye  </t>
  </si>
  <si>
    <t xml:space="preserve"> 1) Nominal Sermaye</t>
  </si>
  <si>
    <t xml:space="preserve"> 2) Ödenmemiş Sermaye  ( - )</t>
  </si>
  <si>
    <t>Kanuni Yedek Akçeler</t>
  </si>
  <si>
    <t xml:space="preserve"> 1) Kanuni Yedek Akçeler</t>
  </si>
  <si>
    <t xml:space="preserve"> 2) Emisyon(Hisse Senedi İhraç)Primleri</t>
  </si>
  <si>
    <t xml:space="preserve"> 3) Diğer Kanuni Yedek Akçeler</t>
  </si>
  <si>
    <t>İhtiyari Yedek Akçeler</t>
  </si>
  <si>
    <t>Yeniden Değerleme Fonları</t>
  </si>
  <si>
    <t xml:space="preserve">Değerleme Farkları </t>
  </si>
  <si>
    <t>(18)</t>
  </si>
  <si>
    <t>Zarar</t>
  </si>
  <si>
    <t xml:space="preserve"> 1) Dönem Zararı</t>
  </si>
  <si>
    <t xml:space="preserve"> 2) Geçmiş Yıl Zararları</t>
  </si>
  <si>
    <t>KÂR</t>
  </si>
  <si>
    <t>Dönem Kârı</t>
  </si>
  <si>
    <t>Geçmiş Yıl Kârları</t>
  </si>
  <si>
    <t xml:space="preserve">TOPLAM PASİFLER  </t>
  </si>
  <si>
    <t xml:space="preserve">BİLANÇO DIŞI YÜKÜMLÜLÜKLER </t>
  </si>
  <si>
    <t xml:space="preserve">GARANTİ VE KEFALETLER </t>
  </si>
  <si>
    <t xml:space="preserve">TAAHHÜTLER </t>
  </si>
  <si>
    <t xml:space="preserve">DÖVİZ VE FAİZ HADDİ İLE İLGİLİ İŞLEMLER </t>
  </si>
  <si>
    <t xml:space="preserve">EMANET VE REHİNLİ KIYMETLER </t>
  </si>
  <si>
    <t>KARŞILAŞTIRMALI KÂR VE ZARAR CETVELİ</t>
  </si>
  <si>
    <t xml:space="preserve">FAİZ GELİRLERİ  </t>
  </si>
  <si>
    <t>Kredilerden Alınan Faizler</t>
  </si>
  <si>
    <t xml:space="preserve"> 1) TP Kredilerden Alınan Faizler</t>
  </si>
  <si>
    <t xml:space="preserve">    a - Kısa Vadeli Kredilerden</t>
  </si>
  <si>
    <t xml:space="preserve">    b - Orta ve Uzun Vadeli Kredilerden</t>
  </si>
  <si>
    <t xml:space="preserve"> 2) YP Kredilerden Alınan Faizler</t>
  </si>
  <si>
    <t xml:space="preserve"> 3) Takipteki Alacaklardan Alınan Faizler</t>
  </si>
  <si>
    <t>Mevduat Munzam Karşılıklarından Alınan Faizler</t>
  </si>
  <si>
    <t>Bankalardan Alınan Faizler</t>
  </si>
  <si>
    <t xml:space="preserve"> 1) K.K.T.C.Merkez Bankasından</t>
  </si>
  <si>
    <t xml:space="preserve"> 2) Yurtiçi Bankalardan</t>
  </si>
  <si>
    <t xml:space="preserve"> 3) Yurtdışı Bankalardan</t>
  </si>
  <si>
    <t xml:space="preserve"> 4) Ters Repo İşlemlerinden Alınan Faizler</t>
  </si>
  <si>
    <t>Menkul Değerler Cüzdanından Alınan Faizler</t>
  </si>
  <si>
    <t xml:space="preserve"> 1) Kalkınma Bankası Tahvillerinden</t>
  </si>
  <si>
    <t xml:space="preserve"> 2) Diğer Menkul Kıymetlerden</t>
  </si>
  <si>
    <t xml:space="preserve">Diğer Faiz Gelirleri </t>
  </si>
  <si>
    <t xml:space="preserve">FAİZ GİDERLERİ  </t>
  </si>
  <si>
    <t>Mevduata Verilen Faizler</t>
  </si>
  <si>
    <t xml:space="preserve"> 1) Tasarruf Mevduatına</t>
  </si>
  <si>
    <t xml:space="preserve"> 2) Resmi Kuruluşlar Mevduatına</t>
  </si>
  <si>
    <t xml:space="preserve"> 3) Ticari Kuruluşlar Mevduatına</t>
  </si>
  <si>
    <t xml:space="preserve"> 4) Diğer Kuruluşlar Mevduatına</t>
  </si>
  <si>
    <t xml:space="preserve"> 5) Bankalar Mevduatına</t>
  </si>
  <si>
    <t xml:space="preserve">B. </t>
  </si>
  <si>
    <t>Döviz Mevduata Verilen Faizler</t>
  </si>
  <si>
    <t xml:space="preserve"> 6) Altın Depo Hesaplarına</t>
  </si>
  <si>
    <t>Repo İşlemlerine Verilen Faizler</t>
  </si>
  <si>
    <t xml:space="preserve">Kullanılan Kredilere Verilen Faizler </t>
  </si>
  <si>
    <t xml:space="preserve"> 1) K.K.T.C.Merkez Bankasına</t>
  </si>
  <si>
    <t xml:space="preserve"> 2) Yurtiçi Bankalara</t>
  </si>
  <si>
    <t xml:space="preserve"> 3) Yurtdışı Bankalara</t>
  </si>
  <si>
    <t xml:space="preserve"> 4) Diğer Kuruluşlara</t>
  </si>
  <si>
    <t>Çıkarılan Menkul Kıymetlere Verilen Faizler</t>
  </si>
  <si>
    <t xml:space="preserve">Diğer Faiz Giderleri </t>
  </si>
  <si>
    <t>NET FAİZ GELİRİ  [ I - II ]</t>
  </si>
  <si>
    <t xml:space="preserve">FAİZ DIŞI GELİRLER </t>
  </si>
  <si>
    <t>Alınan Ücret ve Komisyonlar</t>
  </si>
  <si>
    <t xml:space="preserve"> 1) Nakdi Kredilerden</t>
  </si>
  <si>
    <t xml:space="preserve"> 2) Gayri Nakdi Kredilerden</t>
  </si>
  <si>
    <t xml:space="preserve"> 3) Diğer</t>
  </si>
  <si>
    <t>Sermaye Piyasası İşlem Kârları</t>
  </si>
  <si>
    <t>Kambiyo Kârları</t>
  </si>
  <si>
    <t>İştirakler ve Bağlı Ortaklıklardan Alınan Kâr Payları(Temettü)</t>
  </si>
  <si>
    <t>Olağanüstü Gelirler</t>
  </si>
  <si>
    <t xml:space="preserve">Diğer Faiz Dışı Gelirler </t>
  </si>
  <si>
    <t xml:space="preserve">FAİZ DIŞI GİDERLER </t>
  </si>
  <si>
    <t>Verilen Ücret ve Komisyonlar</t>
  </si>
  <si>
    <t xml:space="preserve"> 1) Nakdi Kredilere Verilen</t>
  </si>
  <si>
    <t xml:space="preserve"> 2) Gayri Nakdi Kredilere Verilen</t>
  </si>
  <si>
    <t>Sermaye Piyasası İşlem Zararları</t>
  </si>
  <si>
    <t>Kambiyo Zararları</t>
  </si>
  <si>
    <t>Personel Giderleri</t>
  </si>
  <si>
    <t>Kıdem Tazminatı Provizyonu</t>
  </si>
  <si>
    <t>Kira Giderleri</t>
  </si>
  <si>
    <t>G.</t>
  </si>
  <si>
    <t>Amortisman Giderleri</t>
  </si>
  <si>
    <t>H.</t>
  </si>
  <si>
    <t>Vergi ve Harçlar</t>
  </si>
  <si>
    <t>I.</t>
  </si>
  <si>
    <t>Olağanüstü Giderler</t>
  </si>
  <si>
    <t>J.</t>
  </si>
  <si>
    <t>Takipteki Alacaklar Provizyonu</t>
  </si>
  <si>
    <t>K.</t>
  </si>
  <si>
    <t xml:space="preserve">Diğer Provizyonlar </t>
  </si>
  <si>
    <t>L.</t>
  </si>
  <si>
    <t xml:space="preserve">Diğer Faiz Dışı Giderler </t>
  </si>
  <si>
    <t>NET FAİZ DIŞI GELİRLER [ IV - V ]</t>
  </si>
  <si>
    <t>VERGİ ÖNCESİ KÂR / ZARAR [ III + VI ]</t>
  </si>
  <si>
    <t>VERGİ PROVİZYONU</t>
  </si>
  <si>
    <t>NET KÂR / ZARAR [ VII - VIII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</si>
</sst>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_ ;\-0\ "/>
  </numFmts>
  <fonts count="11" x14ac:knownFonts="1">
    <font>
      <sz val="10"/>
      <name val="MS Sans Serif"/>
    </font>
    <font>
      <sz val="12"/>
      <name val="Times New Roman Tur"/>
      <family val="1"/>
      <charset val="162"/>
    </font>
    <font>
      <b/>
      <sz val="12"/>
      <name val="Times New Roman Tur"/>
      <family val="1"/>
      <charset val="162"/>
    </font>
    <font>
      <sz val="12"/>
      <name val="MS Sans Serif"/>
    </font>
    <font>
      <sz val="12"/>
      <name val="Times New Roman Tur"/>
      <charset val="162"/>
    </font>
    <font>
      <b/>
      <sz val="12"/>
      <name val="Times New Roman Tur"/>
      <charset val="162"/>
    </font>
    <font>
      <b/>
      <sz val="12"/>
      <name val="MS Sans Serif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</fills>
  <borders count="9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12"/>
      </bottom>
      <diagonal/>
    </border>
    <border>
      <left style="double">
        <color indexed="64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 style="double">
        <color indexed="39"/>
      </left>
      <right style="double">
        <color indexed="39"/>
      </right>
      <top style="double">
        <color indexed="39"/>
      </top>
      <bottom/>
      <diagonal/>
    </border>
    <border>
      <left style="medium">
        <color indexed="48"/>
      </left>
      <right style="medium">
        <color indexed="48"/>
      </right>
      <top style="double">
        <color indexed="12"/>
      </top>
      <bottom/>
      <diagonal/>
    </border>
    <border>
      <left style="medium">
        <color indexed="48"/>
      </left>
      <right style="double">
        <color indexed="48"/>
      </right>
      <top style="double">
        <color indexed="12"/>
      </top>
      <bottom/>
      <diagonal/>
    </border>
    <border>
      <left style="double">
        <color indexed="39"/>
      </left>
      <right style="double">
        <color indexed="39"/>
      </right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48"/>
      </left>
      <right style="medium">
        <color indexed="48"/>
      </right>
      <top/>
      <bottom style="medium">
        <color indexed="10"/>
      </bottom>
      <diagonal/>
    </border>
    <border>
      <left style="medium">
        <color indexed="48"/>
      </left>
      <right style="double">
        <color indexed="48"/>
      </right>
      <top/>
      <bottom style="medium">
        <color indexed="10"/>
      </bottom>
      <diagonal/>
    </border>
    <border>
      <left style="double">
        <color indexed="39"/>
      </left>
      <right style="double">
        <color indexed="39"/>
      </right>
      <top/>
      <bottom style="dotted">
        <color indexed="12"/>
      </bottom>
      <diagonal/>
    </border>
    <border>
      <left style="double">
        <color indexed="12"/>
      </left>
      <right style="medium">
        <color indexed="12"/>
      </right>
      <top/>
      <bottom style="dotted">
        <color indexed="12"/>
      </bottom>
      <diagonal/>
    </border>
    <border>
      <left style="medium">
        <color indexed="48"/>
      </left>
      <right style="medium">
        <color indexed="48"/>
      </right>
      <top/>
      <bottom style="dotted">
        <color indexed="12"/>
      </bottom>
      <diagonal/>
    </border>
    <border>
      <left style="medium">
        <color indexed="48"/>
      </left>
      <right style="double">
        <color indexed="48"/>
      </right>
      <top/>
      <bottom style="dotted">
        <color indexed="12"/>
      </bottom>
      <diagonal/>
    </border>
    <border>
      <left/>
      <right/>
      <top/>
      <bottom style="dotted">
        <color indexed="12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ouble">
        <color indexed="39"/>
      </left>
      <right style="double">
        <color indexed="39"/>
      </right>
      <top/>
      <bottom style="dashed">
        <color indexed="64"/>
      </bottom>
      <diagonal/>
    </border>
    <border>
      <left style="medium">
        <color indexed="48"/>
      </left>
      <right style="double">
        <color indexed="48"/>
      </right>
      <top/>
      <bottom style="dashed">
        <color indexed="64"/>
      </bottom>
      <diagonal/>
    </border>
    <border>
      <left style="medium">
        <color indexed="48"/>
      </left>
      <right style="medium">
        <color indexed="48"/>
      </right>
      <top/>
      <bottom style="dashed">
        <color indexed="64"/>
      </bottom>
      <diagonal/>
    </border>
    <border>
      <left style="double">
        <color indexed="39"/>
      </left>
      <right style="double">
        <color indexed="39"/>
      </right>
      <top style="dashed">
        <color indexed="64"/>
      </top>
      <bottom style="dashed">
        <color indexed="64"/>
      </bottom>
      <diagonal/>
    </border>
    <border>
      <left style="double">
        <color indexed="39"/>
      </left>
      <right style="double">
        <color indexed="39"/>
      </right>
      <top/>
      <bottom/>
      <diagonal/>
    </border>
    <border>
      <left style="medium">
        <color indexed="48"/>
      </left>
      <right style="medium">
        <color indexed="48"/>
      </right>
      <top/>
      <bottom/>
      <diagonal/>
    </border>
    <border>
      <left style="double">
        <color indexed="39"/>
      </left>
      <right style="double">
        <color indexed="39"/>
      </right>
      <top style="dashDot">
        <color indexed="18"/>
      </top>
      <bottom style="dashDot">
        <color indexed="18"/>
      </bottom>
      <diagonal/>
    </border>
    <border>
      <left/>
      <right/>
      <top style="dashDot">
        <color indexed="18"/>
      </top>
      <bottom style="dashDot">
        <color indexed="18"/>
      </bottom>
      <diagonal/>
    </border>
    <border>
      <left style="medium">
        <color indexed="48"/>
      </left>
      <right style="medium">
        <color indexed="48"/>
      </right>
      <top style="dashDot">
        <color indexed="18"/>
      </top>
      <bottom style="dashDot">
        <color indexed="18"/>
      </bottom>
      <diagonal/>
    </border>
    <border>
      <left style="double">
        <color indexed="39"/>
      </left>
      <right style="double">
        <color indexed="39"/>
      </right>
      <top/>
      <bottom style="dotted">
        <color indexed="39"/>
      </bottom>
      <diagonal/>
    </border>
    <border>
      <left/>
      <right/>
      <top/>
      <bottom style="dotted">
        <color indexed="39"/>
      </bottom>
      <diagonal/>
    </border>
    <border>
      <left style="medium">
        <color indexed="48"/>
      </left>
      <right style="double">
        <color indexed="48"/>
      </right>
      <top/>
      <bottom/>
      <diagonal/>
    </border>
    <border>
      <left style="double">
        <color indexed="64"/>
      </left>
      <right/>
      <top/>
      <bottom style="double">
        <color indexed="39"/>
      </bottom>
      <diagonal/>
    </border>
    <border>
      <left/>
      <right/>
      <top/>
      <bottom style="double">
        <color indexed="39"/>
      </bottom>
      <diagonal/>
    </border>
    <border>
      <left style="double">
        <color indexed="39"/>
      </left>
      <right style="double">
        <color indexed="39"/>
      </right>
      <top/>
      <bottom style="double">
        <color indexed="39"/>
      </bottom>
      <diagonal/>
    </border>
    <border>
      <left style="medium">
        <color indexed="48"/>
      </left>
      <right style="medium">
        <color indexed="48"/>
      </right>
      <top/>
      <bottom style="double">
        <color indexed="12"/>
      </bottom>
      <diagonal/>
    </border>
    <border>
      <left style="medium">
        <color indexed="48"/>
      </left>
      <right style="double">
        <color indexed="48"/>
      </right>
      <top/>
      <bottom style="double">
        <color indexed="12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12"/>
      </right>
      <top style="double">
        <color indexed="12"/>
      </top>
      <bottom/>
      <diagonal/>
    </border>
    <border>
      <left style="double">
        <color indexed="12"/>
      </left>
      <right style="medium">
        <color indexed="12"/>
      </right>
      <top style="double">
        <color indexed="12"/>
      </top>
      <bottom/>
      <diagonal/>
    </border>
    <border>
      <left style="medium">
        <color indexed="12"/>
      </left>
      <right style="double">
        <color indexed="12"/>
      </right>
      <top style="double">
        <color indexed="12"/>
      </top>
      <bottom/>
      <diagonal/>
    </border>
    <border>
      <left style="double">
        <color indexed="12"/>
      </left>
      <right style="medium">
        <color indexed="12"/>
      </right>
      <top/>
      <bottom style="medium">
        <color indexed="10"/>
      </bottom>
      <diagonal/>
    </border>
    <border>
      <left style="medium">
        <color indexed="12"/>
      </left>
      <right style="double">
        <color indexed="12"/>
      </right>
      <top/>
      <bottom style="medium">
        <color indexed="10"/>
      </bottom>
      <diagonal/>
    </border>
    <border>
      <left style="medium">
        <color indexed="12"/>
      </left>
      <right style="double">
        <color indexed="12"/>
      </right>
      <top/>
      <bottom style="dotted">
        <color indexed="12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medium">
        <color indexed="10"/>
      </bottom>
      <diagonal/>
    </border>
    <border>
      <left/>
      <right/>
      <top style="dotted">
        <color indexed="12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 style="dashed">
        <color indexed="12"/>
      </top>
      <bottom style="medium">
        <color indexed="10"/>
      </bottom>
      <diagonal/>
    </border>
    <border>
      <left/>
      <right/>
      <top style="dashed">
        <color indexed="12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dash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dashDot">
        <color indexed="18"/>
      </bottom>
      <diagonal/>
    </border>
    <border>
      <left style="double">
        <color indexed="12"/>
      </left>
      <right style="medium">
        <color indexed="12"/>
      </right>
      <top style="dashDot">
        <color indexed="18"/>
      </top>
      <bottom style="dashDot">
        <color indexed="18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dashDot">
        <color indexed="18"/>
      </bottom>
      <diagonal/>
    </border>
    <border>
      <left style="medium">
        <color indexed="12"/>
      </left>
      <right style="double">
        <color indexed="12"/>
      </right>
      <top style="dashDot">
        <color indexed="18"/>
      </top>
      <bottom style="dashDot">
        <color indexed="18"/>
      </bottom>
      <diagonal/>
    </border>
    <border>
      <left/>
      <right/>
      <top style="dotted">
        <color indexed="12"/>
      </top>
      <bottom style="dashDot">
        <color indexed="18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dashDot">
        <color indexed="62"/>
      </bottom>
      <diagonal/>
    </border>
    <border>
      <left/>
      <right/>
      <top style="dotted">
        <color indexed="12"/>
      </top>
      <bottom style="dashDot">
        <color indexed="62"/>
      </bottom>
      <diagonal/>
    </border>
    <border>
      <left style="double">
        <color indexed="12"/>
      </left>
      <right style="medium">
        <color indexed="12"/>
      </right>
      <top style="dashDot">
        <color indexed="62"/>
      </top>
      <bottom style="dashDot">
        <color indexed="62"/>
      </bottom>
      <diagonal/>
    </border>
    <border>
      <left/>
      <right/>
      <top style="dashDot">
        <color indexed="62"/>
      </top>
      <bottom style="dashDot">
        <color indexed="62"/>
      </bottom>
      <diagonal/>
    </border>
    <border>
      <left style="double">
        <color indexed="12"/>
      </left>
      <right style="medium">
        <color indexed="12"/>
      </right>
      <top/>
      <bottom/>
      <diagonal/>
    </border>
    <border>
      <left style="medium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medium">
        <color indexed="12"/>
      </right>
      <top/>
      <bottom style="double">
        <color indexed="12"/>
      </bottom>
      <diagonal/>
    </border>
    <border>
      <left style="medium">
        <color indexed="12"/>
      </left>
      <right style="double">
        <color indexed="12"/>
      </right>
      <top/>
      <bottom style="double">
        <color indexed="12"/>
      </bottom>
      <diagonal/>
    </border>
    <border>
      <left/>
      <right style="double">
        <color indexed="12"/>
      </right>
      <top/>
      <bottom/>
      <diagonal/>
    </border>
    <border>
      <left style="medium">
        <color indexed="12"/>
      </left>
      <right style="double">
        <color indexed="12"/>
      </right>
      <top style="medium">
        <color indexed="10"/>
      </top>
      <bottom style="medium">
        <color indexed="10"/>
      </bottom>
      <diagonal/>
    </border>
    <border>
      <left/>
      <right style="medium">
        <color indexed="12"/>
      </right>
      <top/>
      <bottom style="medium">
        <color indexed="10"/>
      </bottom>
      <diagonal/>
    </border>
    <border>
      <left style="double">
        <color indexed="64"/>
      </left>
      <right/>
      <top/>
      <bottom style="double">
        <color indexed="12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 style="medium">
        <color indexed="12"/>
      </left>
      <right style="double">
        <color indexed="12"/>
      </right>
      <top style="medium">
        <color indexed="10"/>
      </top>
      <bottom style="double">
        <color indexed="1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10"/>
      </left>
      <right style="double">
        <color indexed="10"/>
      </right>
      <top/>
      <bottom style="medium">
        <color indexed="10"/>
      </bottom>
      <diagonal/>
    </border>
    <border>
      <left/>
      <right style="double">
        <color indexed="10"/>
      </right>
      <top/>
      <bottom style="medium">
        <color indexed="10"/>
      </bottom>
      <diagonal/>
    </border>
    <border>
      <left style="double">
        <color indexed="10"/>
      </left>
      <right style="double">
        <color indexed="10"/>
      </right>
      <top/>
      <bottom style="dotted">
        <color indexed="12"/>
      </bottom>
      <diagonal/>
    </border>
    <border>
      <left/>
      <right style="double">
        <color indexed="10"/>
      </right>
      <top/>
      <bottom style="dotted">
        <color indexed="12"/>
      </bottom>
      <diagonal/>
    </border>
    <border>
      <left style="double">
        <color indexed="10"/>
      </left>
      <right style="double">
        <color indexed="10"/>
      </right>
      <top/>
      <bottom style="dashed">
        <color indexed="64"/>
      </bottom>
      <diagonal/>
    </border>
    <border>
      <left/>
      <right style="double">
        <color indexed="10"/>
      </right>
      <top/>
      <bottom style="dashed">
        <color indexed="64"/>
      </bottom>
      <diagonal/>
    </border>
    <border>
      <left style="double">
        <color indexed="10"/>
      </left>
      <right style="double">
        <color indexed="10"/>
      </right>
      <top/>
      <bottom style="hair">
        <color indexed="64"/>
      </bottom>
      <diagonal/>
    </border>
    <border>
      <left/>
      <right style="double">
        <color indexed="10"/>
      </right>
      <top/>
      <bottom style="hair">
        <color indexed="64"/>
      </bottom>
      <diagonal/>
    </border>
    <border>
      <left style="double">
        <color indexed="10"/>
      </left>
      <right style="double">
        <color indexed="10"/>
      </right>
      <top/>
      <bottom/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double">
        <color indexed="10"/>
      </left>
      <right style="double">
        <color indexed="10"/>
      </right>
      <top style="medium">
        <color indexed="10"/>
      </top>
      <bottom/>
      <diagonal/>
    </border>
    <border>
      <left/>
      <right style="double">
        <color indexed="10"/>
      </right>
      <top style="medium">
        <color indexed="10"/>
      </top>
      <bottom/>
      <diagonal/>
    </border>
    <border>
      <left style="double">
        <color indexed="10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/>
    <xf numFmtId="3" fontId="1" fillId="2" borderId="0" xfId="0" applyNumberFormat="1" applyFont="1" applyFill="1" applyProtection="1">
      <protection locked="0"/>
    </xf>
    <xf numFmtId="3" fontId="1" fillId="2" borderId="0" xfId="0" applyNumberFormat="1" applyFont="1" applyFill="1" applyAlignment="1" applyProtection="1">
      <protection locked="0"/>
    </xf>
    <xf numFmtId="3" fontId="2" fillId="2" borderId="0" xfId="0" applyNumberFormat="1" applyFont="1" applyFill="1" applyAlignment="1" applyProtection="1">
      <alignment horizontal="right"/>
      <protection locked="0"/>
    </xf>
    <xf numFmtId="3" fontId="3" fillId="2" borderId="0" xfId="0" applyNumberFormat="1" applyFont="1" applyFill="1" applyProtection="1">
      <protection locked="0"/>
    </xf>
    <xf numFmtId="3" fontId="1" fillId="2" borderId="1" xfId="0" applyNumberFormat="1" applyFont="1" applyFill="1" applyBorder="1" applyProtection="1"/>
    <xf numFmtId="3" fontId="1" fillId="2" borderId="2" xfId="0" applyNumberFormat="1" applyFont="1" applyFill="1" applyBorder="1" applyProtection="1"/>
    <xf numFmtId="3" fontId="1" fillId="2" borderId="2" xfId="0" applyNumberFormat="1" applyFont="1" applyFill="1" applyBorder="1" applyAlignment="1" applyProtection="1"/>
    <xf numFmtId="3" fontId="1" fillId="2" borderId="3" xfId="0" applyNumberFormat="1" applyFont="1" applyFill="1" applyBorder="1" applyProtection="1"/>
    <xf numFmtId="3" fontId="1" fillId="2" borderId="4" xfId="0" applyNumberFormat="1" applyFont="1" applyFill="1" applyBorder="1" applyProtection="1"/>
    <xf numFmtId="3" fontId="1" fillId="2" borderId="0" xfId="0" applyNumberFormat="1" applyFont="1" applyFill="1" applyBorder="1" applyProtection="1"/>
    <xf numFmtId="3" fontId="3" fillId="2" borderId="0" xfId="0" applyNumberFormat="1" applyFont="1" applyFill="1" applyProtection="1"/>
    <xf numFmtId="3" fontId="2" fillId="2" borderId="0" xfId="0" quotePrefix="1" applyNumberFormat="1" applyFont="1" applyFill="1" applyBorder="1" applyAlignment="1" applyProtection="1">
      <alignment horizontal="left"/>
    </xf>
    <xf numFmtId="3" fontId="1" fillId="2" borderId="0" xfId="0" applyNumberFormat="1" applyFont="1" applyFill="1" applyBorder="1" applyAlignment="1" applyProtection="1">
      <alignment vertical="top" wrapText="1"/>
    </xf>
    <xf numFmtId="3" fontId="1" fillId="2" borderId="5" xfId="0" applyNumberFormat="1" applyFont="1" applyFill="1" applyBorder="1" applyProtection="1"/>
    <xf numFmtId="3" fontId="2" fillId="2" borderId="0" xfId="0" applyNumberFormat="1" applyFont="1" applyFill="1" applyBorder="1" applyProtection="1"/>
    <xf numFmtId="3" fontId="1" fillId="2" borderId="0" xfId="0" applyNumberFormat="1" applyFont="1" applyFill="1" applyBorder="1" applyAlignment="1" applyProtection="1"/>
    <xf numFmtId="3" fontId="1" fillId="2" borderId="0" xfId="0" applyNumberFormat="1" applyFont="1" applyFill="1" applyBorder="1" applyAlignment="1" applyProtection="1">
      <alignment horizontal="center" vertical="top" wrapText="1"/>
    </xf>
    <xf numFmtId="14" fontId="5" fillId="2" borderId="0" xfId="0" applyNumberFormat="1" applyFont="1" applyFill="1" applyBorder="1" applyAlignment="1" applyProtection="1">
      <alignment horizontal="center" vertical="top" wrapText="1"/>
      <protection locked="0"/>
    </xf>
    <xf numFmtId="3" fontId="1" fillId="2" borderId="7" xfId="0" applyNumberFormat="1" applyFont="1" applyFill="1" applyBorder="1" applyProtection="1"/>
    <xf numFmtId="3" fontId="1" fillId="2" borderId="8" xfId="0" applyNumberFormat="1" applyFont="1" applyFill="1" applyBorder="1" applyProtection="1"/>
    <xf numFmtId="3" fontId="1" fillId="2" borderId="9" xfId="0" applyNumberFormat="1" applyFont="1" applyFill="1" applyBorder="1" applyAlignment="1" applyProtection="1">
      <alignment horizontal="center"/>
    </xf>
    <xf numFmtId="3" fontId="1" fillId="2" borderId="8" xfId="0" applyNumberFormat="1" applyFont="1" applyFill="1" applyBorder="1" applyAlignment="1" applyProtection="1">
      <alignment horizontal="center"/>
    </xf>
    <xf numFmtId="3" fontId="1" fillId="2" borderId="10" xfId="0" applyNumberFormat="1" applyFont="1" applyFill="1" applyBorder="1" applyAlignment="1" applyProtection="1">
      <alignment horizontal="center"/>
    </xf>
    <xf numFmtId="3" fontId="1" fillId="2" borderId="11" xfId="0" applyNumberFormat="1" applyFont="1" applyFill="1" applyBorder="1" applyAlignment="1" applyProtection="1">
      <alignment horizontal="center"/>
    </xf>
    <xf numFmtId="3" fontId="2" fillId="2" borderId="0" xfId="0" applyNumberFormat="1" applyFont="1" applyFill="1" applyProtection="1">
      <protection locked="0"/>
    </xf>
    <xf numFmtId="3" fontId="2" fillId="2" borderId="4" xfId="0" applyNumberFormat="1" applyFont="1" applyFill="1" applyBorder="1" applyProtection="1"/>
    <xf numFmtId="3" fontId="2" fillId="2" borderId="12" xfId="0" applyNumberFormat="1" applyFont="1" applyFill="1" applyBorder="1" applyAlignment="1" applyProtection="1">
      <alignment horizontal="center"/>
    </xf>
    <xf numFmtId="3" fontId="2" fillId="2" borderId="13" xfId="0" applyNumberFormat="1" applyFont="1" applyFill="1" applyBorder="1" applyProtection="1"/>
    <xf numFmtId="3" fontId="2" fillId="2" borderId="14" xfId="0" applyNumberFormat="1" applyFont="1" applyFill="1" applyBorder="1" applyProtection="1"/>
    <xf numFmtId="3" fontId="2" fillId="2" borderId="15" xfId="0" applyNumberFormat="1" applyFont="1" applyFill="1" applyBorder="1" applyProtection="1"/>
    <xf numFmtId="3" fontId="2" fillId="2" borderId="5" xfId="0" applyNumberFormat="1" applyFont="1" applyFill="1" applyBorder="1" applyProtection="1"/>
    <xf numFmtId="3" fontId="6" fillId="2" borderId="0" xfId="0" applyNumberFormat="1" applyFont="1" applyFill="1" applyProtection="1">
      <protection locked="0"/>
    </xf>
    <xf numFmtId="3" fontId="1" fillId="2" borderId="0" xfId="0" applyNumberFormat="1" applyFont="1" applyFill="1" applyBorder="1" applyAlignment="1" applyProtection="1">
      <alignment horizontal="center"/>
    </xf>
    <xf numFmtId="49" fontId="1" fillId="2" borderId="16" xfId="0" applyNumberFormat="1" applyFont="1" applyFill="1" applyBorder="1" applyAlignment="1" applyProtection="1">
      <alignment horizontal="center"/>
    </xf>
    <xf numFmtId="164" fontId="7" fillId="2" borderId="17" xfId="0" applyNumberFormat="1" applyFont="1" applyFill="1" applyBorder="1" applyProtection="1">
      <protection locked="0"/>
    </xf>
    <xf numFmtId="3" fontId="1" fillId="2" borderId="18" xfId="0" applyNumberFormat="1" applyFont="1" applyFill="1" applyBorder="1" applyProtection="1">
      <protection locked="0"/>
    </xf>
    <xf numFmtId="3" fontId="1" fillId="2" borderId="19" xfId="0" applyNumberFormat="1" applyFont="1" applyFill="1" applyBorder="1" applyProtection="1"/>
    <xf numFmtId="3" fontId="1" fillId="2" borderId="20" xfId="0" applyNumberFormat="1" applyFont="1" applyFill="1" applyBorder="1" applyProtection="1">
      <protection locked="0"/>
    </xf>
    <xf numFmtId="3" fontId="2" fillId="2" borderId="0" xfId="0" applyNumberFormat="1" applyFont="1" applyFill="1" applyBorder="1" applyAlignment="1" applyProtection="1">
      <alignment horizontal="left"/>
    </xf>
    <xf numFmtId="49" fontId="2" fillId="2" borderId="12" xfId="0" applyNumberFormat="1" applyFont="1" applyFill="1" applyBorder="1" applyAlignment="1" applyProtection="1">
      <alignment horizontal="center"/>
    </xf>
    <xf numFmtId="3" fontId="1" fillId="2" borderId="0" xfId="0" applyNumberFormat="1" applyFont="1" applyFill="1" applyBorder="1" applyAlignment="1" applyProtection="1">
      <alignment horizontal="left"/>
    </xf>
    <xf numFmtId="3" fontId="1" fillId="2" borderId="21" xfId="0" applyNumberFormat="1" applyFont="1" applyFill="1" applyBorder="1" applyProtection="1"/>
    <xf numFmtId="3" fontId="1" fillId="2" borderId="18" xfId="0" applyNumberFormat="1" applyFont="1" applyFill="1" applyBorder="1" applyProtection="1"/>
    <xf numFmtId="49" fontId="1" fillId="2" borderId="22" xfId="0" applyNumberFormat="1" applyFont="1" applyFill="1" applyBorder="1" applyAlignment="1" applyProtection="1">
      <alignment horizontal="center"/>
    </xf>
    <xf numFmtId="3" fontId="1" fillId="2" borderId="23" xfId="0" applyNumberFormat="1" applyFont="1" applyFill="1" applyBorder="1" applyProtection="1"/>
    <xf numFmtId="3" fontId="1" fillId="2" borderId="21" xfId="0" applyNumberFormat="1" applyFont="1" applyFill="1" applyBorder="1" applyProtection="1">
      <protection locked="0"/>
    </xf>
    <xf numFmtId="3" fontId="1" fillId="2" borderId="24" xfId="0" applyNumberFormat="1" applyFont="1" applyFill="1" applyBorder="1" applyProtection="1">
      <protection locked="0"/>
    </xf>
    <xf numFmtId="3" fontId="4" fillId="2" borderId="23" xfId="0" applyNumberFormat="1" applyFont="1" applyFill="1" applyBorder="1" applyProtection="1"/>
    <xf numFmtId="49" fontId="1" fillId="2" borderId="25" xfId="0" applyNumberFormat="1" applyFont="1" applyFill="1" applyBorder="1" applyAlignment="1" applyProtection="1">
      <alignment horizontal="center"/>
    </xf>
    <xf numFmtId="3" fontId="1" fillId="0" borderId="20" xfId="0" applyNumberFormat="1" applyFont="1" applyBorder="1" applyProtection="1">
      <protection locked="0"/>
    </xf>
    <xf numFmtId="3" fontId="1" fillId="0" borderId="18" xfId="0" applyNumberFormat="1" applyFont="1" applyBorder="1" applyProtection="1">
      <protection locked="0"/>
    </xf>
    <xf numFmtId="3" fontId="1" fillId="2" borderId="0" xfId="0" quotePrefix="1" applyNumberFormat="1" applyFont="1" applyFill="1" applyBorder="1" applyAlignment="1" applyProtection="1">
      <alignment horizontal="left"/>
    </xf>
    <xf numFmtId="3" fontId="1" fillId="2" borderId="20" xfId="0" applyNumberFormat="1" applyFont="1" applyFill="1" applyBorder="1" applyProtection="1"/>
    <xf numFmtId="49" fontId="1" fillId="2" borderId="26" xfId="0" applyNumberFormat="1" applyFont="1" applyFill="1" applyBorder="1" applyAlignment="1" applyProtection="1">
      <alignment horizontal="center"/>
    </xf>
    <xf numFmtId="3" fontId="1" fillId="0" borderId="0" xfId="0" applyNumberFormat="1" applyFont="1" applyBorder="1" applyProtection="1">
      <protection locked="0"/>
    </xf>
    <xf numFmtId="3" fontId="1" fillId="2" borderId="27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49" fontId="1" fillId="2" borderId="28" xfId="0" applyNumberFormat="1" applyFont="1" applyFill="1" applyBorder="1" applyAlignment="1" applyProtection="1">
      <alignment horizontal="center"/>
    </xf>
    <xf numFmtId="3" fontId="1" fillId="0" borderId="29" xfId="0" applyNumberFormat="1" applyFont="1" applyBorder="1" applyProtection="1">
      <protection locked="0"/>
    </xf>
    <xf numFmtId="3" fontId="1" fillId="2" borderId="30" xfId="0" applyNumberFormat="1" applyFont="1" applyFill="1" applyBorder="1" applyProtection="1">
      <protection locked="0"/>
    </xf>
    <xf numFmtId="3" fontId="1" fillId="2" borderId="29" xfId="0" applyNumberFormat="1" applyFont="1" applyFill="1" applyBorder="1" applyProtection="1">
      <protection locked="0"/>
    </xf>
    <xf numFmtId="49" fontId="1" fillId="2" borderId="31" xfId="0" applyNumberFormat="1" applyFont="1" applyFill="1" applyBorder="1" applyAlignment="1" applyProtection="1">
      <alignment horizontal="center"/>
    </xf>
    <xf numFmtId="3" fontId="1" fillId="2" borderId="32" xfId="0" applyNumberFormat="1" applyFont="1" applyFill="1" applyBorder="1" applyProtection="1"/>
    <xf numFmtId="3" fontId="1" fillId="2" borderId="0" xfId="0" quotePrefix="1" applyNumberFormat="1" applyFont="1" applyFill="1" applyBorder="1" applyAlignment="1" applyProtection="1">
      <alignment horizontal="center"/>
    </xf>
    <xf numFmtId="3" fontId="2" fillId="2" borderId="13" xfId="0" applyNumberFormat="1" applyFont="1" applyFill="1" applyBorder="1" applyProtection="1">
      <protection locked="0"/>
    </xf>
    <xf numFmtId="3" fontId="2" fillId="2" borderId="14" xfId="0" applyNumberFormat="1" applyFont="1" applyFill="1" applyBorder="1" applyProtection="1">
      <protection locked="0"/>
    </xf>
    <xf numFmtId="3" fontId="2" fillId="2" borderId="4" xfId="0" applyNumberFormat="1" applyFont="1" applyFill="1" applyBorder="1" applyAlignment="1" applyProtection="1">
      <alignment horizontal="left"/>
    </xf>
    <xf numFmtId="3" fontId="2" fillId="2" borderId="4" xfId="0" quotePrefix="1" applyNumberFormat="1" applyFont="1" applyFill="1" applyBorder="1" applyAlignment="1" applyProtection="1">
      <alignment horizontal="left"/>
    </xf>
    <xf numFmtId="3" fontId="1" fillId="2" borderId="19" xfId="0" applyNumberFormat="1" applyFont="1" applyFill="1" applyBorder="1" applyProtection="1">
      <protection locked="0"/>
    </xf>
    <xf numFmtId="3" fontId="1" fillId="2" borderId="27" xfId="0" applyNumberFormat="1" applyFont="1" applyFill="1" applyBorder="1" applyProtection="1"/>
    <xf numFmtId="3" fontId="1" fillId="2" borderId="33" xfId="0" applyNumberFormat="1" applyFont="1" applyFill="1" applyBorder="1" applyProtection="1"/>
    <xf numFmtId="3" fontId="2" fillId="2" borderId="34" xfId="0" applyNumberFormat="1" applyFont="1" applyFill="1" applyBorder="1" applyProtection="1"/>
    <xf numFmtId="3" fontId="2" fillId="2" borderId="35" xfId="0" quotePrefix="1" applyNumberFormat="1" applyFont="1" applyFill="1" applyBorder="1" applyAlignment="1" applyProtection="1">
      <alignment horizontal="left"/>
    </xf>
    <xf numFmtId="3" fontId="2" fillId="2" borderId="35" xfId="0" applyNumberFormat="1" applyFont="1" applyFill="1" applyBorder="1" applyProtection="1"/>
    <xf numFmtId="49" fontId="2" fillId="2" borderId="36" xfId="0" applyNumberFormat="1" applyFont="1" applyFill="1" applyBorder="1" applyAlignment="1" applyProtection="1">
      <alignment horizontal="center"/>
    </xf>
    <xf numFmtId="3" fontId="2" fillId="2" borderId="6" xfId="0" applyNumberFormat="1" applyFont="1" applyFill="1" applyBorder="1" applyProtection="1"/>
    <xf numFmtId="3" fontId="2" fillId="2" borderId="37" xfId="0" applyNumberFormat="1" applyFont="1" applyFill="1" applyBorder="1" applyProtection="1"/>
    <xf numFmtId="3" fontId="2" fillId="2" borderId="38" xfId="0" applyNumberFormat="1" applyFont="1" applyFill="1" applyBorder="1" applyProtection="1"/>
    <xf numFmtId="3" fontId="1" fillId="2" borderId="39" xfId="0" applyNumberFormat="1" applyFont="1" applyFill="1" applyBorder="1" applyProtection="1"/>
    <xf numFmtId="3" fontId="1" fillId="2" borderId="40" xfId="0" applyNumberFormat="1" applyFont="1" applyFill="1" applyBorder="1" applyAlignment="1" applyProtection="1">
      <alignment horizontal="left"/>
    </xf>
    <xf numFmtId="3" fontId="1" fillId="2" borderId="40" xfId="0" applyNumberFormat="1" applyFont="1" applyFill="1" applyBorder="1" applyProtection="1"/>
    <xf numFmtId="3" fontId="1" fillId="2" borderId="40" xfId="0" applyNumberFormat="1" applyFont="1" applyFill="1" applyBorder="1" applyAlignment="1" applyProtection="1"/>
    <xf numFmtId="3" fontId="1" fillId="2" borderId="41" xfId="0" applyNumberFormat="1" applyFont="1" applyFill="1" applyBorder="1" applyProtection="1"/>
    <xf numFmtId="3" fontId="3" fillId="2" borderId="0" xfId="0" applyNumberFormat="1" applyFont="1" applyFill="1" applyAlignment="1" applyProtection="1">
      <protection locked="0"/>
    </xf>
    <xf numFmtId="164" fontId="7" fillId="2" borderId="0" xfId="0" applyNumberFormat="1" applyFont="1" applyFill="1" applyBorder="1" applyProtection="1">
      <protection locked="0"/>
    </xf>
    <xf numFmtId="164" fontId="7" fillId="2" borderId="0" xfId="0" applyNumberFormat="1" applyFont="1" applyFill="1" applyProtection="1">
      <protection locked="0"/>
    </xf>
    <xf numFmtId="164" fontId="7" fillId="2" borderId="0" xfId="0" applyNumberFormat="1" applyFont="1" applyFill="1" applyAlignment="1" applyProtection="1">
      <alignment horizontal="center"/>
      <protection locked="0"/>
    </xf>
    <xf numFmtId="164" fontId="7" fillId="2" borderId="1" xfId="0" applyNumberFormat="1" applyFont="1" applyFill="1" applyBorder="1" applyProtection="1"/>
    <xf numFmtId="164" fontId="7" fillId="2" borderId="2" xfId="0" applyNumberFormat="1" applyFont="1" applyFill="1" applyBorder="1" applyAlignment="1" applyProtection="1">
      <alignment horizontal="left"/>
    </xf>
    <xf numFmtId="164" fontId="7" fillId="2" borderId="2" xfId="0" applyNumberFormat="1" applyFont="1" applyFill="1" applyBorder="1" applyProtection="1"/>
    <xf numFmtId="164" fontId="7" fillId="2" borderId="2" xfId="0" applyNumberFormat="1" applyFont="1" applyFill="1" applyBorder="1" applyAlignment="1" applyProtection="1">
      <alignment horizontal="center"/>
    </xf>
    <xf numFmtId="164" fontId="7" fillId="2" borderId="3" xfId="0" applyNumberFormat="1" applyFont="1" applyFill="1" applyBorder="1" applyProtection="1"/>
    <xf numFmtId="3" fontId="7" fillId="2" borderId="0" xfId="0" applyNumberFormat="1" applyFont="1" applyFill="1" applyProtection="1">
      <protection locked="0"/>
    </xf>
    <xf numFmtId="3" fontId="7" fillId="2" borderId="4" xfId="0" applyNumberFormat="1" applyFont="1" applyFill="1" applyBorder="1" applyProtection="1"/>
    <xf numFmtId="3" fontId="7" fillId="2" borderId="0" xfId="0" applyNumberFormat="1" applyFont="1" applyFill="1" applyBorder="1" applyProtection="1"/>
    <xf numFmtId="3" fontId="7" fillId="2" borderId="0" xfId="0" applyNumberFormat="1" applyFont="1" applyFill="1" applyProtection="1"/>
    <xf numFmtId="3" fontId="8" fillId="2" borderId="0" xfId="0" quotePrefix="1" applyNumberFormat="1" applyFont="1" applyFill="1" applyBorder="1" applyAlignment="1" applyProtection="1">
      <alignment horizontal="left"/>
    </xf>
    <xf numFmtId="3" fontId="7" fillId="2" borderId="0" xfId="0" applyNumberFormat="1" applyFont="1" applyFill="1" applyBorder="1" applyAlignment="1" applyProtection="1">
      <alignment vertical="top" wrapText="1"/>
    </xf>
    <xf numFmtId="3" fontId="7" fillId="2" borderId="5" xfId="0" applyNumberFormat="1" applyFont="1" applyFill="1" applyBorder="1" applyProtection="1"/>
    <xf numFmtId="3" fontId="8" fillId="2" borderId="0" xfId="0" applyNumberFormat="1" applyFont="1" applyFill="1" applyBorder="1" applyProtection="1"/>
    <xf numFmtId="164" fontId="7" fillId="2" borderId="4" xfId="0" applyNumberFormat="1" applyFont="1" applyFill="1" applyBorder="1" applyProtection="1"/>
    <xf numFmtId="164" fontId="7" fillId="2" borderId="0" xfId="0" applyNumberFormat="1" applyFont="1" applyFill="1" applyBorder="1" applyProtection="1"/>
    <xf numFmtId="164" fontId="7" fillId="2" borderId="0" xfId="0" applyNumberFormat="1" applyFont="1" applyFill="1" applyBorder="1" applyAlignment="1" applyProtection="1">
      <alignment horizontal="center"/>
    </xf>
    <xf numFmtId="164" fontId="7" fillId="2" borderId="5" xfId="0" applyNumberFormat="1" applyFont="1" applyFill="1" applyBorder="1" applyProtection="1"/>
    <xf numFmtId="14" fontId="8" fillId="2" borderId="0" xfId="0" applyNumberFormat="1" applyFont="1" applyFill="1" applyBorder="1" applyAlignment="1" applyProtection="1">
      <alignment horizontal="center" vertical="top" wrapText="1"/>
    </xf>
    <xf numFmtId="164" fontId="7" fillId="2" borderId="0" xfId="0" applyNumberFormat="1" applyFont="1" applyFill="1" applyBorder="1" applyAlignment="1" applyProtection="1">
      <alignment horizontal="center" vertical="top" wrapText="1"/>
    </xf>
    <xf numFmtId="164" fontId="7" fillId="2" borderId="7" xfId="0" applyNumberFormat="1" applyFont="1" applyFill="1" applyBorder="1" applyProtection="1"/>
    <xf numFmtId="164" fontId="7" fillId="2" borderId="8" xfId="0" applyNumberFormat="1" applyFont="1" applyFill="1" applyBorder="1" applyAlignment="1" applyProtection="1">
      <alignment horizontal="left"/>
    </xf>
    <xf numFmtId="164" fontId="7" fillId="2" borderId="8" xfId="0" applyNumberFormat="1" applyFont="1" applyFill="1" applyBorder="1" applyProtection="1"/>
    <xf numFmtId="164" fontId="7" fillId="2" borderId="42" xfId="0" applyNumberFormat="1" applyFont="1" applyFill="1" applyBorder="1" applyProtection="1"/>
    <xf numFmtId="164" fontId="7" fillId="2" borderId="42" xfId="0" applyNumberFormat="1" applyFont="1" applyFill="1" applyBorder="1" applyAlignment="1" applyProtection="1">
      <alignment horizontal="center"/>
    </xf>
    <xf numFmtId="164" fontId="7" fillId="2" borderId="43" xfId="0" applyNumberFormat="1" applyFont="1" applyFill="1" applyBorder="1" applyAlignment="1" applyProtection="1">
      <alignment horizontal="center"/>
    </xf>
    <xf numFmtId="164" fontId="7" fillId="2" borderId="8" xfId="0" applyNumberFormat="1" applyFont="1" applyFill="1" applyBorder="1" applyAlignment="1" applyProtection="1">
      <alignment horizontal="center"/>
    </xf>
    <xf numFmtId="164" fontId="7" fillId="2" borderId="44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Protection="1">
      <protection locked="0"/>
    </xf>
    <xf numFmtId="164" fontId="8" fillId="2" borderId="4" xfId="0" applyNumberFormat="1" applyFont="1" applyFill="1" applyBorder="1" applyProtection="1"/>
    <xf numFmtId="164" fontId="8" fillId="2" borderId="0" xfId="0" applyNumberFormat="1" applyFont="1" applyFill="1" applyBorder="1" applyProtection="1"/>
    <xf numFmtId="49" fontId="8" fillId="2" borderId="45" xfId="0" applyNumberFormat="1" applyFont="1" applyFill="1" applyBorder="1" applyAlignment="1" applyProtection="1">
      <alignment horizontal="center"/>
    </xf>
    <xf numFmtId="164" fontId="8" fillId="2" borderId="45" xfId="0" applyNumberFormat="1" applyFont="1" applyFill="1" applyBorder="1" applyProtection="1"/>
    <xf numFmtId="164" fontId="8" fillId="2" borderId="13" xfId="0" applyNumberFormat="1" applyFont="1" applyFill="1" applyBorder="1" applyProtection="1"/>
    <xf numFmtId="164" fontId="8" fillId="2" borderId="46" xfId="0" applyNumberFormat="1" applyFont="1" applyFill="1" applyBorder="1" applyProtection="1"/>
    <xf numFmtId="164" fontId="8" fillId="2" borderId="5" xfId="0" applyNumberFormat="1" applyFont="1" applyFill="1" applyBorder="1" applyProtection="1"/>
    <xf numFmtId="164" fontId="8" fillId="2" borderId="0" xfId="0" applyNumberFormat="1" applyFont="1" applyFill="1" applyProtection="1">
      <protection locked="0"/>
    </xf>
    <xf numFmtId="49" fontId="7" fillId="2" borderId="17" xfId="0" applyNumberFormat="1" applyFont="1" applyFill="1" applyBorder="1" applyAlignment="1" applyProtection="1">
      <alignment horizontal="center"/>
    </xf>
    <xf numFmtId="164" fontId="7" fillId="2" borderId="47" xfId="0" applyNumberFormat="1" applyFont="1" applyFill="1" applyBorder="1" applyProtection="1"/>
    <xf numFmtId="164" fontId="7" fillId="2" borderId="20" xfId="0" applyNumberFormat="1" applyFont="1" applyFill="1" applyBorder="1" applyProtection="1">
      <protection locked="0"/>
    </xf>
    <xf numFmtId="164" fontId="7" fillId="2" borderId="0" xfId="0" quotePrefix="1" applyNumberFormat="1" applyFont="1" applyFill="1" applyBorder="1" applyAlignment="1" applyProtection="1">
      <alignment horizontal="left"/>
    </xf>
    <xf numFmtId="164" fontId="8" fillId="2" borderId="0" xfId="0" applyNumberFormat="1" applyFont="1" applyFill="1" applyBorder="1" applyAlignment="1" applyProtection="1">
      <alignment horizontal="left"/>
    </xf>
    <xf numFmtId="49" fontId="8" fillId="2" borderId="48" xfId="0" applyNumberFormat="1" applyFont="1" applyFill="1" applyBorder="1" applyAlignment="1" applyProtection="1">
      <alignment horizontal="center"/>
    </xf>
    <xf numFmtId="164" fontId="8" fillId="2" borderId="48" xfId="0" applyNumberFormat="1" applyFont="1" applyFill="1" applyBorder="1" applyProtection="1">
      <protection locked="0"/>
    </xf>
    <xf numFmtId="164" fontId="8" fillId="2" borderId="49" xfId="0" applyNumberFormat="1" applyFont="1" applyFill="1" applyBorder="1" applyProtection="1">
      <protection locked="0"/>
    </xf>
    <xf numFmtId="164" fontId="8" fillId="2" borderId="50" xfId="0" applyNumberFormat="1" applyFont="1" applyFill="1" applyBorder="1" applyProtection="1"/>
    <xf numFmtId="49" fontId="8" fillId="2" borderId="51" xfId="0" applyNumberFormat="1" applyFont="1" applyFill="1" applyBorder="1" applyAlignment="1" applyProtection="1">
      <alignment horizontal="center"/>
    </xf>
    <xf numFmtId="164" fontId="8" fillId="2" borderId="51" xfId="0" applyNumberFormat="1" applyFont="1" applyFill="1" applyBorder="1" applyProtection="1"/>
    <xf numFmtId="164" fontId="8" fillId="2" borderId="52" xfId="0" applyNumberFormat="1" applyFont="1" applyFill="1" applyBorder="1" applyProtection="1"/>
    <xf numFmtId="164" fontId="8" fillId="2" borderId="53" xfId="0" applyNumberFormat="1" applyFont="1" applyFill="1" applyBorder="1" applyProtection="1"/>
    <xf numFmtId="164" fontId="7" fillId="2" borderId="17" xfId="0" applyNumberFormat="1" applyFont="1" applyFill="1" applyBorder="1" applyProtection="1"/>
    <xf numFmtId="164" fontId="7" fillId="2" borderId="20" xfId="0" applyNumberFormat="1" applyFont="1" applyFill="1" applyBorder="1" applyProtection="1"/>
    <xf numFmtId="164" fontId="7" fillId="2" borderId="0" xfId="0" applyNumberFormat="1" applyFont="1" applyFill="1" applyBorder="1" applyAlignment="1" applyProtection="1">
      <alignment horizontal="left"/>
    </xf>
    <xf numFmtId="49" fontId="7" fillId="2" borderId="54" xfId="0" applyNumberFormat="1" applyFont="1" applyFill="1" applyBorder="1" applyAlignment="1" applyProtection="1">
      <alignment horizontal="center"/>
    </xf>
    <xf numFmtId="164" fontId="7" fillId="2" borderId="55" xfId="0" applyNumberFormat="1" applyFont="1" applyFill="1" applyBorder="1" applyProtection="1">
      <protection locked="0"/>
    </xf>
    <xf numFmtId="164" fontId="7" fillId="2" borderId="29" xfId="0" applyNumberFormat="1" applyFont="1" applyFill="1" applyBorder="1" applyProtection="1">
      <protection locked="0"/>
    </xf>
    <xf numFmtId="164" fontId="7" fillId="2" borderId="56" xfId="0" applyNumberFormat="1" applyFont="1" applyFill="1" applyBorder="1" applyProtection="1"/>
    <xf numFmtId="49" fontId="7" fillId="2" borderId="55" xfId="0" applyNumberFormat="1" applyFont="1" applyFill="1" applyBorder="1" applyAlignment="1" applyProtection="1">
      <alignment horizontal="center"/>
    </xf>
    <xf numFmtId="3" fontId="1" fillId="0" borderId="17" xfId="0" applyNumberFormat="1" applyFont="1" applyBorder="1" applyProtection="1">
      <protection locked="0"/>
    </xf>
    <xf numFmtId="164" fontId="7" fillId="2" borderId="57" xfId="0" applyNumberFormat="1" applyFont="1" applyFill="1" applyBorder="1" applyProtection="1"/>
    <xf numFmtId="164" fontId="8" fillId="2" borderId="45" xfId="0" applyNumberFormat="1" applyFont="1" applyFill="1" applyBorder="1" applyProtection="1">
      <protection locked="0"/>
    </xf>
    <xf numFmtId="164" fontId="8" fillId="2" borderId="13" xfId="0" applyNumberFormat="1" applyFont="1" applyFill="1" applyBorder="1" applyProtection="1">
      <protection locked="0"/>
    </xf>
    <xf numFmtId="164" fontId="8" fillId="2" borderId="0" xfId="0" quotePrefix="1" applyNumberFormat="1" applyFont="1" applyFill="1" applyBorder="1" applyAlignment="1" applyProtection="1">
      <alignment horizontal="left"/>
    </xf>
    <xf numFmtId="164" fontId="7" fillId="2" borderId="45" xfId="0" applyNumberFormat="1" applyFont="1" applyFill="1" applyBorder="1" applyProtection="1">
      <protection locked="0"/>
    </xf>
    <xf numFmtId="164" fontId="8" fillId="2" borderId="46" xfId="0" applyNumberFormat="1" applyFont="1" applyFill="1" applyBorder="1" applyProtection="1">
      <protection locked="0"/>
    </xf>
    <xf numFmtId="164" fontId="7" fillId="2" borderId="58" xfId="0" applyNumberFormat="1" applyFont="1" applyFill="1" applyBorder="1" applyProtection="1">
      <protection locked="0"/>
    </xf>
    <xf numFmtId="164" fontId="7" fillId="2" borderId="54" xfId="0" applyNumberFormat="1" applyFont="1" applyFill="1" applyBorder="1" applyProtection="1">
      <protection locked="0"/>
    </xf>
    <xf numFmtId="49" fontId="7" fillId="2" borderId="59" xfId="0" applyNumberFormat="1" applyFont="1" applyFill="1" applyBorder="1" applyAlignment="1" applyProtection="1">
      <alignment horizontal="center"/>
    </xf>
    <xf numFmtId="164" fontId="7" fillId="2" borderId="60" xfId="0" applyNumberFormat="1" applyFont="1" applyFill="1" applyBorder="1" applyProtection="1">
      <protection locked="0"/>
    </xf>
    <xf numFmtId="164" fontId="7" fillId="2" borderId="59" xfId="0" applyNumberFormat="1" applyFont="1" applyFill="1" applyBorder="1" applyProtection="1">
      <protection locked="0"/>
    </xf>
    <xf numFmtId="49" fontId="7" fillId="2" borderId="61" xfId="0" applyNumberFormat="1" applyFont="1" applyFill="1" applyBorder="1" applyAlignment="1" applyProtection="1">
      <alignment horizontal="center"/>
    </xf>
    <xf numFmtId="164" fontId="7" fillId="2" borderId="61" xfId="0" applyNumberFormat="1" applyFont="1" applyFill="1" applyBorder="1" applyProtection="1">
      <protection locked="0"/>
    </xf>
    <xf numFmtId="164" fontId="7" fillId="2" borderId="62" xfId="0" applyNumberFormat="1" applyFont="1" applyFill="1" applyBorder="1" applyProtection="1">
      <protection locked="0"/>
    </xf>
    <xf numFmtId="164" fontId="7" fillId="2" borderId="0" xfId="0" quotePrefix="1" applyNumberFormat="1" applyFont="1" applyFill="1" applyBorder="1" applyAlignment="1" applyProtection="1">
      <alignment horizontal="center"/>
    </xf>
    <xf numFmtId="49" fontId="7" fillId="2" borderId="63" xfId="0" applyNumberFormat="1" applyFont="1" applyFill="1" applyBorder="1" applyAlignment="1" applyProtection="1">
      <alignment horizontal="center"/>
    </xf>
    <xf numFmtId="164" fontId="7" fillId="2" borderId="63" xfId="0" applyNumberFormat="1" applyFont="1" applyFill="1" applyBorder="1" applyProtection="1"/>
    <xf numFmtId="164" fontId="7" fillId="2" borderId="64" xfId="0" applyNumberFormat="1" applyFont="1" applyFill="1" applyBorder="1" applyProtection="1"/>
    <xf numFmtId="49" fontId="8" fillId="2" borderId="65" xfId="0" applyNumberFormat="1" applyFont="1" applyFill="1" applyBorder="1" applyAlignment="1" applyProtection="1">
      <alignment horizontal="center"/>
    </xf>
    <xf numFmtId="164" fontId="8" fillId="2" borderId="65" xfId="0" applyNumberFormat="1" applyFont="1" applyFill="1" applyBorder="1" applyProtection="1"/>
    <xf numFmtId="164" fontId="8" fillId="2" borderId="6" xfId="0" applyNumberFormat="1" applyFont="1" applyFill="1" applyBorder="1" applyProtection="1"/>
    <xf numFmtId="164" fontId="8" fillId="2" borderId="66" xfId="0" applyNumberFormat="1" applyFont="1" applyFill="1" applyBorder="1" applyProtection="1"/>
    <xf numFmtId="164" fontId="7" fillId="2" borderId="63" xfId="0" applyNumberFormat="1" applyFont="1" applyFill="1" applyBorder="1" applyProtection="1">
      <protection locked="0"/>
    </xf>
    <xf numFmtId="164" fontId="7" fillId="2" borderId="67" xfId="0" applyNumberFormat="1" applyFont="1" applyFill="1" applyBorder="1" applyProtection="1"/>
    <xf numFmtId="49" fontId="7" fillId="2" borderId="45" xfId="0" applyNumberFormat="1" applyFont="1" applyFill="1" applyBorder="1" applyAlignment="1" applyProtection="1">
      <alignment horizontal="center"/>
    </xf>
    <xf numFmtId="164" fontId="7" fillId="2" borderId="46" xfId="0" applyNumberFormat="1" applyFont="1" applyFill="1" applyBorder="1" applyProtection="1"/>
    <xf numFmtId="164" fontId="7" fillId="2" borderId="13" xfId="0" applyNumberFormat="1" applyFont="1" applyFill="1" applyBorder="1" applyProtection="1">
      <protection locked="0"/>
    </xf>
    <xf numFmtId="164" fontId="7" fillId="2" borderId="68" xfId="0" applyNumberFormat="1" applyFont="1" applyFill="1" applyBorder="1" applyProtection="1"/>
    <xf numFmtId="164" fontId="7" fillId="2" borderId="69" xfId="0" applyNumberFormat="1" applyFont="1" applyFill="1" applyBorder="1" applyProtection="1">
      <protection locked="0"/>
    </xf>
    <xf numFmtId="164" fontId="8" fillId="2" borderId="70" xfId="0" applyNumberFormat="1" applyFont="1" applyFill="1" applyBorder="1" applyProtection="1"/>
    <xf numFmtId="164" fontId="8" fillId="2" borderId="6" xfId="0" applyNumberFormat="1" applyFont="1" applyFill="1" applyBorder="1" applyAlignment="1" applyProtection="1">
      <alignment horizontal="left"/>
    </xf>
    <xf numFmtId="164" fontId="8" fillId="2" borderId="71" xfId="0" applyNumberFormat="1" applyFont="1" applyFill="1" applyBorder="1" applyProtection="1"/>
    <xf numFmtId="165" fontId="8" fillId="2" borderId="65" xfId="0" applyNumberFormat="1" applyFont="1" applyFill="1" applyBorder="1" applyAlignment="1" applyProtection="1">
      <alignment horizontal="center"/>
    </xf>
    <xf numFmtId="164" fontId="8" fillId="2" borderId="72" xfId="0" applyNumberFormat="1" applyFont="1" applyFill="1" applyBorder="1" applyProtection="1"/>
    <xf numFmtId="164" fontId="7" fillId="2" borderId="5" xfId="0" applyNumberFormat="1" applyFont="1" applyFill="1" applyBorder="1" applyProtection="1">
      <protection locked="0"/>
    </xf>
    <xf numFmtId="164" fontId="7" fillId="2" borderId="39" xfId="0" applyNumberFormat="1" applyFont="1" applyFill="1" applyBorder="1" applyProtection="1"/>
    <xf numFmtId="164" fontId="7" fillId="2" borderId="40" xfId="0" applyNumberFormat="1" applyFont="1" applyFill="1" applyBorder="1" applyAlignment="1" applyProtection="1">
      <alignment horizontal="left"/>
    </xf>
    <xf numFmtId="164" fontId="7" fillId="2" borderId="40" xfId="0" applyNumberFormat="1" applyFont="1" applyFill="1" applyBorder="1" applyProtection="1"/>
    <xf numFmtId="164" fontId="7" fillId="2" borderId="40" xfId="0" applyNumberFormat="1" applyFont="1" applyFill="1" applyBorder="1" applyAlignment="1" applyProtection="1">
      <alignment horizontal="center"/>
    </xf>
    <xf numFmtId="164" fontId="7" fillId="2" borderId="41" xfId="0" applyNumberFormat="1" applyFont="1" applyFill="1" applyBorder="1" applyProtection="1"/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Alignment="1" applyProtection="1">
      <alignment horizontal="center"/>
      <protection locked="0"/>
    </xf>
    <xf numFmtId="0" fontId="8" fillId="2" borderId="40" xfId="0" applyFont="1" applyFill="1" applyBorder="1" applyAlignment="1" applyProtection="1">
      <alignment horizontal="right"/>
      <protection locked="0"/>
    </xf>
    <xf numFmtId="0" fontId="8" fillId="3" borderId="1" xfId="0" applyFont="1" applyFill="1" applyBorder="1" applyProtection="1"/>
    <xf numFmtId="0" fontId="7" fillId="3" borderId="2" xfId="0" applyFont="1" applyFill="1" applyBorder="1" applyAlignment="1" applyProtection="1">
      <alignment horizontal="left"/>
    </xf>
    <xf numFmtId="0" fontId="7" fillId="3" borderId="2" xfId="0" applyFont="1" applyFill="1" applyBorder="1" applyProtection="1"/>
    <xf numFmtId="49" fontId="7" fillId="3" borderId="2" xfId="0" applyNumberFormat="1" applyFont="1" applyFill="1" applyBorder="1" applyAlignment="1" applyProtection="1">
      <alignment horizontal="center"/>
    </xf>
    <xf numFmtId="164" fontId="7" fillId="3" borderId="2" xfId="0" applyNumberFormat="1" applyFont="1" applyFill="1" applyBorder="1" applyProtection="1"/>
    <xf numFmtId="164" fontId="8" fillId="3" borderId="2" xfId="0" applyNumberFormat="1" applyFont="1" applyFill="1" applyBorder="1" applyAlignment="1" applyProtection="1">
      <alignment horizontal="right"/>
    </xf>
    <xf numFmtId="0" fontId="7" fillId="3" borderId="3" xfId="0" applyFont="1" applyFill="1" applyBorder="1" applyProtection="1"/>
    <xf numFmtId="0" fontId="8" fillId="2" borderId="1" xfId="0" applyFont="1" applyFill="1" applyBorder="1" applyProtection="1"/>
    <xf numFmtId="0" fontId="7" fillId="2" borderId="2" xfId="0" applyFont="1" applyFill="1" applyBorder="1" applyProtection="1"/>
    <xf numFmtId="49" fontId="7" fillId="2" borderId="2" xfId="0" applyNumberFormat="1" applyFont="1" applyFill="1" applyBorder="1" applyAlignment="1" applyProtection="1">
      <alignment horizontal="center"/>
    </xf>
    <xf numFmtId="0" fontId="7" fillId="2" borderId="3" xfId="0" applyFont="1" applyFill="1" applyBorder="1" applyProtection="1"/>
    <xf numFmtId="0" fontId="7" fillId="2" borderId="5" xfId="0" applyFont="1" applyFill="1" applyBorder="1" applyProtection="1">
      <protection locked="0"/>
    </xf>
    <xf numFmtId="0" fontId="8" fillId="2" borderId="4" xfId="0" applyFont="1" applyFill="1" applyBorder="1" applyProtection="1"/>
    <xf numFmtId="0" fontId="7" fillId="2" borderId="0" xfId="0" applyFont="1" applyFill="1" applyBorder="1" applyProtection="1"/>
    <xf numFmtId="0" fontId="7" fillId="2" borderId="0" xfId="0" applyFont="1" applyFill="1" applyAlignment="1" applyProtection="1">
      <alignment wrapText="1"/>
    </xf>
    <xf numFmtId="0" fontId="7" fillId="2" borderId="5" xfId="0" applyFont="1" applyFill="1" applyBorder="1" applyProtection="1"/>
    <xf numFmtId="49" fontId="8" fillId="2" borderId="0" xfId="0" applyNumberFormat="1" applyFont="1" applyFill="1" applyBorder="1" applyAlignment="1" applyProtection="1">
      <alignment horizontal="center"/>
    </xf>
    <xf numFmtId="49" fontId="7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49" fontId="7" fillId="2" borderId="73" xfId="0" applyNumberFormat="1" applyFont="1" applyFill="1" applyBorder="1" applyAlignment="1" applyProtection="1">
      <alignment horizontal="center"/>
    </xf>
    <xf numFmtId="164" fontId="7" fillId="2" borderId="73" xfId="0" applyNumberFormat="1" applyFont="1" applyFill="1" applyBorder="1" applyAlignment="1" applyProtection="1">
      <alignment horizontal="center"/>
    </xf>
    <xf numFmtId="49" fontId="7" fillId="2" borderId="74" xfId="0" applyNumberFormat="1" applyFont="1" applyFill="1" applyBorder="1" applyAlignment="1" applyProtection="1">
      <alignment horizontal="center"/>
    </xf>
    <xf numFmtId="164" fontId="8" fillId="2" borderId="75" xfId="0" applyNumberFormat="1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49" fontId="7" fillId="2" borderId="76" xfId="0" applyNumberFormat="1" applyFont="1" applyFill="1" applyBorder="1" applyAlignment="1" applyProtection="1">
      <alignment horizontal="center"/>
    </xf>
    <xf numFmtId="164" fontId="8" fillId="2" borderId="77" xfId="0" applyNumberFormat="1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49" fontId="7" fillId="2" borderId="78" xfId="0" applyNumberFormat="1" applyFont="1" applyFill="1" applyBorder="1" applyAlignment="1" applyProtection="1">
      <alignment horizontal="center"/>
    </xf>
    <xf numFmtId="164" fontId="8" fillId="2" borderId="79" xfId="0" applyNumberFormat="1" applyFont="1" applyFill="1" applyBorder="1" applyProtection="1"/>
    <xf numFmtId="49" fontId="7" fillId="2" borderId="80" xfId="0" applyNumberFormat="1" applyFont="1" applyFill="1" applyBorder="1" applyAlignment="1" applyProtection="1">
      <alignment horizontal="center"/>
    </xf>
    <xf numFmtId="164" fontId="7" fillId="2" borderId="81" xfId="0" applyNumberFormat="1" applyFont="1" applyFill="1" applyBorder="1" applyProtection="1">
      <protection locked="0"/>
    </xf>
    <xf numFmtId="0" fontId="7" fillId="2" borderId="0" xfId="0" quotePrefix="1" applyFont="1" applyFill="1" applyBorder="1" applyAlignment="1" applyProtection="1">
      <alignment horizontal="left"/>
    </xf>
    <xf numFmtId="164" fontId="8" fillId="2" borderId="79" xfId="0" applyNumberFormat="1" applyFont="1" applyFill="1" applyBorder="1" applyProtection="1">
      <protection locked="0"/>
    </xf>
    <xf numFmtId="164" fontId="8" fillId="2" borderId="77" xfId="0" applyNumberFormat="1" applyFont="1" applyFill="1" applyBorder="1" applyProtection="1">
      <protection locked="0"/>
    </xf>
    <xf numFmtId="164" fontId="7" fillId="2" borderId="79" xfId="0" applyNumberFormat="1" applyFont="1" applyFill="1" applyBorder="1" applyProtection="1">
      <protection locked="0"/>
    </xf>
    <xf numFmtId="49" fontId="7" fillId="2" borderId="82" xfId="0" applyNumberFormat="1" applyFont="1" applyFill="1" applyBorder="1" applyAlignment="1" applyProtection="1">
      <alignment horizontal="center"/>
    </xf>
    <xf numFmtId="164" fontId="7" fillId="2" borderId="83" xfId="0" applyNumberFormat="1" applyFont="1" applyFill="1" applyBorder="1" applyProtection="1"/>
    <xf numFmtId="0" fontId="8" fillId="2" borderId="4" xfId="0" quotePrefix="1" applyFont="1" applyFill="1" applyBorder="1" applyAlignment="1" applyProtection="1">
      <alignment horizontal="left"/>
    </xf>
    <xf numFmtId="0" fontId="8" fillId="2" borderId="0" xfId="0" quotePrefix="1" applyFont="1" applyFill="1" applyBorder="1" applyAlignment="1" applyProtection="1">
      <alignment horizontal="left"/>
    </xf>
    <xf numFmtId="164" fontId="7" fillId="2" borderId="82" xfId="0" applyNumberFormat="1" applyFont="1" applyFill="1" applyBorder="1" applyProtection="1"/>
    <xf numFmtId="0" fontId="8" fillId="2" borderId="0" xfId="0" applyFont="1" applyFill="1" applyBorder="1" applyAlignment="1" applyProtection="1">
      <alignment horizontal="left"/>
    </xf>
    <xf numFmtId="49" fontId="7" fillId="2" borderId="84" xfId="0" applyNumberFormat="1" applyFont="1" applyFill="1" applyBorder="1" applyAlignment="1" applyProtection="1">
      <alignment horizontal="center"/>
    </xf>
    <xf numFmtId="164" fontId="8" fillId="2" borderId="85" xfId="0" applyNumberFormat="1" applyFont="1" applyFill="1" applyBorder="1" applyProtection="1"/>
    <xf numFmtId="164" fontId="8" fillId="2" borderId="84" xfId="0" applyNumberFormat="1" applyFont="1" applyFill="1" applyBorder="1" applyProtection="1"/>
    <xf numFmtId="164" fontId="7" fillId="2" borderId="83" xfId="0" applyNumberFormat="1" applyFont="1" applyFill="1" applyBorder="1" applyProtection="1">
      <protection locked="0"/>
    </xf>
    <xf numFmtId="164" fontId="8" fillId="2" borderId="75" xfId="0" applyNumberFormat="1" applyFont="1" applyFill="1" applyBorder="1" applyProtection="1">
      <protection locked="0"/>
    </xf>
    <xf numFmtId="49" fontId="7" fillId="2" borderId="86" xfId="0" applyNumberFormat="1" applyFont="1" applyFill="1" applyBorder="1" applyAlignment="1" applyProtection="1">
      <alignment horizontal="center"/>
    </xf>
    <xf numFmtId="164" fontId="7" fillId="2" borderId="87" xfId="0" applyNumberFormat="1" applyFont="1" applyFill="1" applyBorder="1" applyProtection="1"/>
    <xf numFmtId="0" fontId="7" fillId="2" borderId="88" xfId="0" applyFont="1" applyFill="1" applyBorder="1" applyProtection="1"/>
    <xf numFmtId="0" fontId="8" fillId="3" borderId="89" xfId="0" applyFont="1" applyFill="1" applyBorder="1" applyProtection="1"/>
    <xf numFmtId="0" fontId="7" fillId="3" borderId="90" xfId="0" applyFont="1" applyFill="1" applyBorder="1" applyAlignment="1" applyProtection="1">
      <alignment horizontal="left"/>
    </xf>
    <xf numFmtId="0" fontId="7" fillId="3" borderId="90" xfId="0" applyFont="1" applyFill="1" applyBorder="1" applyProtection="1"/>
    <xf numFmtId="49" fontId="7" fillId="3" borderId="90" xfId="0" applyNumberFormat="1" applyFont="1" applyFill="1" applyBorder="1" applyAlignment="1" applyProtection="1">
      <alignment horizontal="center"/>
    </xf>
    <xf numFmtId="164" fontId="7" fillId="3" borderId="90" xfId="0" applyNumberFormat="1" applyFont="1" applyFill="1" applyBorder="1" applyProtection="1"/>
    <xf numFmtId="0" fontId="7" fillId="3" borderId="91" xfId="0" applyFont="1" applyFill="1" applyBorder="1" applyProtection="1"/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Border="1" applyProtection="1">
      <protection locked="0"/>
    </xf>
    <xf numFmtId="3" fontId="5" fillId="2" borderId="0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3" fontId="1" fillId="2" borderId="6" xfId="0" applyNumberFormat="1" applyFont="1" applyFill="1" applyBorder="1" applyAlignment="1" applyProtection="1">
      <alignment horizontal="left" wrapText="1"/>
    </xf>
    <xf numFmtId="0" fontId="0" fillId="0" borderId="6" xfId="0" applyBorder="1" applyAlignment="1" applyProtection="1">
      <alignment horizontal="left" wrapText="1"/>
    </xf>
    <xf numFmtId="3" fontId="2" fillId="2" borderId="0" xfId="0" applyNumberFormat="1" applyFont="1" applyFill="1" applyBorder="1" applyAlignment="1" applyProtection="1">
      <alignment horizontal="center"/>
      <protection locked="0"/>
    </xf>
    <xf numFmtId="3" fontId="2" fillId="2" borderId="0" xfId="0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 wrapText="1"/>
    </xf>
    <xf numFmtId="164" fontId="7" fillId="2" borderId="6" xfId="0" applyNumberFormat="1" applyFont="1" applyFill="1" applyBorder="1" applyAlignment="1" applyProtection="1">
      <alignment horizontal="left" wrapText="1"/>
    </xf>
    <xf numFmtId="3" fontId="8" fillId="2" borderId="0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E02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rdal&amp;co\Belgelerim\410040\Emel\30072004-K&#305;br&#305;s-Konsolide%20Tablolar-Merkez%20Bankas&#30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kserver\program\DOSYALAR\2002\mevduat%202002\31%20ocak%202002%20kesi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cilman\LOCALS~1\Temp\DOCUME~1\ACANBA~1\LOCALS~1\Temp\Ekler-9%20oca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KBGS\HAM&#304;T%201\BANKALAR%20G&#214;ZET&#304;M%20S&#304;STEM&#304;\G&#214;ZET&#304;M%20ARALIK%202006\3112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zan"/>
      <sheetName val="veri tabanı"/>
      <sheetName val="ORTALAMALAR"/>
      <sheetName val="EK 1 REVİZE BÜTÇE"/>
      <sheetName val="EK 2 REVİZE GELİR GİDER"/>
      <sheetName val="Aktif Pasif"/>
      <sheetName val="150-Gelir Gider Format $"/>
      <sheetName val="USD BLNÇO"/>
      <sheetName val="DİSPONİBİLİTE"/>
      <sheetName val="MEVDUATLAR"/>
      <sheetName val="MEVDUATLAR (2)"/>
      <sheetName val="KREDİ VE AVANSLAR"/>
      <sheetName val="tl mev.munzam"/>
      <sheetName val="tl-yp mun.eki"/>
      <sheetName val="yp mev.munzam"/>
      <sheetName val="MEVKRD"/>
      <sheetName val="bilanço (2)"/>
      <sheetName val="KARZARAR"/>
      <sheetName val="30 06 gelir giderin toplama"/>
      <sheetName val="VAZIYET"/>
      <sheetName val="VAZIYET ($)"/>
      <sheetName val="K-Z_MIS"/>
      <sheetName val="FAİZ DIŞI GEL-GİD "/>
      <sheetName val="MEVDUAT"/>
      <sheetName val="MENKUL"/>
      <sheetName val="KREDİ"/>
      <sheetName val="GNK"/>
      <sheetName val="TAK. KRED."/>
      <sheetName val="MİR"/>
      <sheetName val="GNK (yeni)"/>
      <sheetName val="HEDEF-FİİLİ"/>
      <sheetName val="Rasyo (2)"/>
      <sheetName val="Yeni Rasyo"/>
      <sheetName val="bilanço"/>
      <sheetName val="bilanço_dikey"/>
      <sheetName val="kar_zarar (mis-li)"/>
      <sheetName val="kar_zarar_dikey"/>
      <sheetName val="Analiz"/>
      <sheetName val="veri"/>
      <sheetName val="veri (2)"/>
      <sheetName val="Bilanço( günlük)"/>
      <sheetName val="Kar-Zarar(günlük)"/>
      <sheetName val="Konsolide_Bilanco_1"/>
      <sheetName val="Konsolide_Kar_Zarar_2"/>
      <sheetName val="Kons._Faiz_Dısı_GelirGider_3"/>
      <sheetName val="Kons._Kredi_GNK_4"/>
      <sheetName val="Kons._Kredi_GNK_4 (2)"/>
      <sheetName val="TOA_Kons_5"/>
      <sheetName val="Oranlar_6"/>
      <sheetName val="AYLIK_aktpas_7"/>
      <sheetName val="AYLIK_GRAFİK_8"/>
      <sheetName val="KÜMÜLATİF_aktpas_9(KOM)"/>
      <sheetName val="KÜMÜLE_GRAFİK_10"/>
      <sheetName val="KÜMÜLATİF_aktpas_9 (2)"/>
      <sheetName val="KÜMÜLE_GRAFİK_10 (2)"/>
      <sheetName val="Arif"/>
      <sheetName val="aktif buy_13"/>
      <sheetName val="k-z_14"/>
      <sheetName val="vdsiz tl mevduat_15"/>
      <sheetName val="vdli tl mevduat_16"/>
      <sheetName val="vdsiz yp mevduat_17"/>
      <sheetName val="vdli yp mevduat_18"/>
      <sheetName val="Tarımsal Krediler_19"/>
      <sheetName val="ticari krediler_20"/>
      <sheetName val="Bireysel_21"/>
      <sheetName val="TOA_22"/>
      <sheetName val="USD BLNÇO (2)"/>
    </sheetNames>
    <sheetDataSet>
      <sheetData sheetId="0"/>
      <sheetData sheetId="1" refreshError="1">
        <row r="91">
          <cell r="X9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j"/>
      <sheetName val="S"/>
      <sheetName val="K"/>
      <sheetName val="mevduat"/>
      <sheetName val="sube tablosu"/>
      <sheetName val="kod"/>
      <sheetName val="sube_tablosu"/>
      <sheetName val="sube_tablosu1"/>
      <sheetName val="sube_tablosu2"/>
    </sheetNames>
    <sheetDataSet>
      <sheetData sheetId="0" refreshError="1"/>
      <sheetData sheetId="1" refreshError="1"/>
      <sheetData sheetId="2" refreshError="1">
        <row r="3">
          <cell r="A3" t="str">
            <v>BİRİM</v>
          </cell>
          <cell r="B3" t="str">
            <v>KONU</v>
          </cell>
          <cell r="C3" t="str">
            <v>TUR</v>
          </cell>
          <cell r="D3" t="str">
            <v>KOD</v>
          </cell>
          <cell r="E3" t="str">
            <v>HESAP</v>
          </cell>
          <cell r="F3" t="str">
            <v>MATLUP BAKİYE</v>
          </cell>
        </row>
        <row r="5">
          <cell r="A5" t="str">
            <v>TAS</v>
          </cell>
          <cell r="B5" t="str">
            <v>VS</v>
          </cell>
          <cell r="E5">
            <v>30000</v>
          </cell>
          <cell r="F5">
            <v>46926.417000000001</v>
          </cell>
        </row>
        <row r="6">
          <cell r="A6" t="str">
            <v>TAS</v>
          </cell>
          <cell r="B6" t="str">
            <v>VS</v>
          </cell>
          <cell r="E6">
            <v>30001</v>
          </cell>
          <cell r="F6">
            <v>44615.999000000003</v>
          </cell>
        </row>
        <row r="7">
          <cell r="A7" t="str">
            <v>TAS</v>
          </cell>
          <cell r="B7" t="str">
            <v>VS</v>
          </cell>
          <cell r="E7">
            <v>30002</v>
          </cell>
          <cell r="F7">
            <v>1188.902</v>
          </cell>
        </row>
        <row r="8">
          <cell r="A8" t="str">
            <v>TAS</v>
          </cell>
          <cell r="B8" t="str">
            <v>VS</v>
          </cell>
          <cell r="E8">
            <v>30003</v>
          </cell>
          <cell r="F8">
            <v>119762.014</v>
          </cell>
        </row>
        <row r="9">
          <cell r="A9" t="str">
            <v>TAS</v>
          </cell>
          <cell r="B9" t="str">
            <v>VS</v>
          </cell>
          <cell r="E9">
            <v>30004</v>
          </cell>
          <cell r="F9">
            <v>1067.5640000000001</v>
          </cell>
        </row>
        <row r="10">
          <cell r="A10" t="str">
            <v>TAS</v>
          </cell>
          <cell r="B10" t="str">
            <v>VS</v>
          </cell>
          <cell r="E10">
            <v>30005</v>
          </cell>
          <cell r="F10">
            <v>41.609000000000002</v>
          </cell>
        </row>
        <row r="11">
          <cell r="A11" t="str">
            <v>TAS</v>
          </cell>
          <cell r="B11" t="str">
            <v>VS</v>
          </cell>
          <cell r="D11" t="str">
            <v xml:space="preserve">  </v>
          </cell>
          <cell r="E11">
            <v>30006</v>
          </cell>
          <cell r="F11">
            <v>17309.195</v>
          </cell>
        </row>
        <row r="12">
          <cell r="A12" t="str">
            <v>TAS</v>
          </cell>
          <cell r="B12" t="str">
            <v>VS</v>
          </cell>
          <cell r="D12" t="str">
            <v xml:space="preserve">  </v>
          </cell>
          <cell r="E12">
            <v>30007</v>
          </cell>
          <cell r="F12">
            <v>6779.6620000000003</v>
          </cell>
        </row>
        <row r="13">
          <cell r="A13" t="str">
            <v>TAS</v>
          </cell>
          <cell r="B13" t="str">
            <v>VS</v>
          </cell>
          <cell r="E13">
            <v>30008</v>
          </cell>
          <cell r="F13">
            <v>107691.36500000001</v>
          </cell>
        </row>
        <row r="14">
          <cell r="A14" t="str">
            <v>TAS</v>
          </cell>
          <cell r="B14" t="str">
            <v>VS</v>
          </cell>
          <cell r="D14" t="str">
            <v xml:space="preserve">  </v>
          </cell>
          <cell r="E14">
            <v>300080</v>
          </cell>
        </row>
        <row r="15">
          <cell r="A15" t="str">
            <v>TAS</v>
          </cell>
          <cell r="B15" t="str">
            <v>VS</v>
          </cell>
          <cell r="D15" t="str">
            <v xml:space="preserve">  </v>
          </cell>
          <cell r="E15">
            <v>300082</v>
          </cell>
        </row>
        <row r="16">
          <cell r="A16" t="str">
            <v>TAS</v>
          </cell>
          <cell r="B16" t="str">
            <v>VS</v>
          </cell>
          <cell r="D16" t="str">
            <v xml:space="preserve">  </v>
          </cell>
          <cell r="E16">
            <v>300090</v>
          </cell>
          <cell r="F16">
            <v>20551.940999999999</v>
          </cell>
        </row>
        <row r="17">
          <cell r="A17" t="str">
            <v>TAS</v>
          </cell>
          <cell r="B17" t="str">
            <v>VS</v>
          </cell>
          <cell r="D17" t="str">
            <v xml:space="preserve">  </v>
          </cell>
          <cell r="E17">
            <v>300092</v>
          </cell>
          <cell r="F17">
            <v>0.32500000000000001</v>
          </cell>
        </row>
        <row r="18">
          <cell r="A18" t="str">
            <v>DYİ</v>
          </cell>
          <cell r="B18" t="str">
            <v>DVS</v>
          </cell>
          <cell r="C18" t="str">
            <v>TAS</v>
          </cell>
          <cell r="E18">
            <v>30100</v>
          </cell>
        </row>
        <row r="19">
          <cell r="A19" t="str">
            <v>DYİ</v>
          </cell>
          <cell r="B19" t="str">
            <v>DVS</v>
          </cell>
          <cell r="C19" t="str">
            <v>TAS</v>
          </cell>
          <cell r="E19">
            <v>301000</v>
          </cell>
          <cell r="F19">
            <v>24405.907999999999</v>
          </cell>
        </row>
        <row r="20">
          <cell r="A20" t="str">
            <v>DYİ</v>
          </cell>
          <cell r="B20" t="str">
            <v>DVS</v>
          </cell>
          <cell r="C20" t="str">
            <v>TAS</v>
          </cell>
          <cell r="E20">
            <v>301003</v>
          </cell>
          <cell r="F20">
            <v>59283.116000000002</v>
          </cell>
        </row>
        <row r="21">
          <cell r="A21" t="str">
            <v>DYİ</v>
          </cell>
          <cell r="B21" t="str">
            <v>DVS</v>
          </cell>
          <cell r="C21" t="str">
            <v>TAS</v>
          </cell>
          <cell r="E21">
            <v>301004</v>
          </cell>
          <cell r="F21">
            <v>33.566000000000003</v>
          </cell>
        </row>
        <row r="22">
          <cell r="A22" t="str">
            <v>DYİ</v>
          </cell>
          <cell r="B22" t="str">
            <v>DVS</v>
          </cell>
          <cell r="C22" t="str">
            <v>TAS</v>
          </cell>
          <cell r="E22">
            <v>301009</v>
          </cell>
          <cell r="F22">
            <v>509867.185</v>
          </cell>
        </row>
        <row r="23">
          <cell r="A23" t="str">
            <v>DYİ</v>
          </cell>
          <cell r="B23" t="str">
            <v>DVS</v>
          </cell>
          <cell r="C23" t="str">
            <v>TAS</v>
          </cell>
          <cell r="E23">
            <v>30103</v>
          </cell>
        </row>
        <row r="24">
          <cell r="A24" t="str">
            <v>DYİ</v>
          </cell>
          <cell r="B24" t="str">
            <v>DVS</v>
          </cell>
          <cell r="C24" t="str">
            <v>TC</v>
          </cell>
          <cell r="E24">
            <v>301030</v>
          </cell>
          <cell r="F24">
            <v>24359.629000000001</v>
          </cell>
        </row>
        <row r="25">
          <cell r="A25" t="str">
            <v>DYİ</v>
          </cell>
          <cell r="B25" t="str">
            <v>DVS</v>
          </cell>
          <cell r="C25" t="str">
            <v>RES</v>
          </cell>
          <cell r="E25">
            <v>301031</v>
          </cell>
          <cell r="F25">
            <v>46016.163999999997</v>
          </cell>
        </row>
        <row r="26">
          <cell r="A26" t="str">
            <v>DYİ</v>
          </cell>
          <cell r="B26" t="str">
            <v>DVS</v>
          </cell>
          <cell r="C26" t="str">
            <v>D</v>
          </cell>
          <cell r="E26">
            <v>301032</v>
          </cell>
          <cell r="F26">
            <v>371835.40600000002</v>
          </cell>
        </row>
        <row r="27">
          <cell r="A27" t="str">
            <v>DYİ</v>
          </cell>
          <cell r="B27" t="str">
            <v>DVS</v>
          </cell>
          <cell r="C27" t="str">
            <v>D</v>
          </cell>
          <cell r="E27">
            <v>301033</v>
          </cell>
          <cell r="F27">
            <v>14705.545</v>
          </cell>
        </row>
        <row r="28">
          <cell r="A28" t="str">
            <v>DYİ</v>
          </cell>
          <cell r="B28" t="str">
            <v>DVS</v>
          </cell>
          <cell r="C28" t="str">
            <v>D</v>
          </cell>
          <cell r="E28">
            <v>301034</v>
          </cell>
          <cell r="F28">
            <v>10.210000000000001</v>
          </cell>
        </row>
        <row r="29">
          <cell r="A29" t="str">
            <v>DYD</v>
          </cell>
          <cell r="B29" t="str">
            <v>DVS</v>
          </cell>
          <cell r="C29" t="str">
            <v>TAS</v>
          </cell>
          <cell r="E29">
            <v>30110</v>
          </cell>
        </row>
        <row r="30">
          <cell r="A30" t="str">
            <v>DYD</v>
          </cell>
          <cell r="B30" t="str">
            <v>DVS</v>
          </cell>
          <cell r="C30" t="str">
            <v>TAS</v>
          </cell>
          <cell r="E30">
            <v>301100</v>
          </cell>
          <cell r="F30">
            <v>399.15</v>
          </cell>
        </row>
        <row r="31">
          <cell r="A31" t="str">
            <v>DYD</v>
          </cell>
          <cell r="B31" t="str">
            <v>DVS</v>
          </cell>
          <cell r="C31" t="str">
            <v>TAS</v>
          </cell>
          <cell r="E31">
            <v>301103</v>
          </cell>
          <cell r="F31">
            <v>860.12099999999998</v>
          </cell>
        </row>
        <row r="32">
          <cell r="A32" t="str">
            <v>DYD</v>
          </cell>
          <cell r="B32" t="str">
            <v>DVS</v>
          </cell>
          <cell r="C32" t="str">
            <v>TAS</v>
          </cell>
          <cell r="E32">
            <v>301104</v>
          </cell>
        </row>
        <row r="33">
          <cell r="A33" t="str">
            <v>DYD</v>
          </cell>
          <cell r="B33" t="str">
            <v>DVS</v>
          </cell>
          <cell r="C33" t="str">
            <v>TAS</v>
          </cell>
          <cell r="E33">
            <v>301109</v>
          </cell>
          <cell r="F33">
            <v>10149.48</v>
          </cell>
        </row>
        <row r="34">
          <cell r="A34" t="str">
            <v>DYD</v>
          </cell>
          <cell r="B34" t="str">
            <v>DVS</v>
          </cell>
          <cell r="C34" t="str">
            <v>TC</v>
          </cell>
          <cell r="E34">
            <v>301120</v>
          </cell>
          <cell r="F34">
            <v>4628.4129999999996</v>
          </cell>
        </row>
        <row r="35">
          <cell r="A35" t="str">
            <v>DYD</v>
          </cell>
          <cell r="B35" t="str">
            <v>DVS</v>
          </cell>
          <cell r="C35" t="str">
            <v>RES</v>
          </cell>
          <cell r="E35">
            <v>301121</v>
          </cell>
          <cell r="F35">
            <v>269.13299999999998</v>
          </cell>
        </row>
        <row r="36">
          <cell r="A36" t="str">
            <v>DYD</v>
          </cell>
          <cell r="B36" t="str">
            <v>DVS</v>
          </cell>
          <cell r="C36" t="str">
            <v>D</v>
          </cell>
          <cell r="E36">
            <v>301122</v>
          </cell>
          <cell r="F36">
            <v>8529.1290000000008</v>
          </cell>
        </row>
        <row r="37">
          <cell r="A37" t="str">
            <v>DYD</v>
          </cell>
          <cell r="B37" t="str">
            <v>DVS</v>
          </cell>
          <cell r="C37" t="str">
            <v>D</v>
          </cell>
          <cell r="E37">
            <v>301123</v>
          </cell>
          <cell r="F37">
            <v>191.11799999999999</v>
          </cell>
        </row>
        <row r="38">
          <cell r="A38" t="str">
            <v>DYD</v>
          </cell>
          <cell r="B38" t="str">
            <v>DVS</v>
          </cell>
          <cell r="C38" t="str">
            <v>D</v>
          </cell>
          <cell r="E38">
            <v>301133</v>
          </cell>
        </row>
        <row r="39">
          <cell r="A39" t="str">
            <v>TAS</v>
          </cell>
          <cell r="B39" t="str">
            <v>VS</v>
          </cell>
          <cell r="E39">
            <v>30200</v>
          </cell>
          <cell r="F39">
            <v>37.106999999999999</v>
          </cell>
        </row>
        <row r="40">
          <cell r="A40" t="str">
            <v>TAS</v>
          </cell>
          <cell r="B40" t="str">
            <v>VS</v>
          </cell>
          <cell r="E40">
            <v>30201</v>
          </cell>
          <cell r="F40">
            <v>22.645</v>
          </cell>
        </row>
        <row r="41">
          <cell r="A41" t="str">
            <v>TAS</v>
          </cell>
          <cell r="B41" t="str">
            <v>VS</v>
          </cell>
          <cell r="E41">
            <v>30202</v>
          </cell>
        </row>
        <row r="42">
          <cell r="A42" t="str">
            <v>TAS</v>
          </cell>
          <cell r="B42" t="str">
            <v>VS</v>
          </cell>
          <cell r="E42">
            <v>30203</v>
          </cell>
          <cell r="F42">
            <v>538.16800000000001</v>
          </cell>
        </row>
        <row r="43">
          <cell r="A43" t="str">
            <v>TAS</v>
          </cell>
          <cell r="B43" t="str">
            <v>VS</v>
          </cell>
          <cell r="E43">
            <v>30204</v>
          </cell>
        </row>
        <row r="44">
          <cell r="A44" t="str">
            <v>TAS</v>
          </cell>
          <cell r="B44" t="str">
            <v>VS</v>
          </cell>
          <cell r="E44">
            <v>30206</v>
          </cell>
          <cell r="F44">
            <v>0.29699999999999999</v>
          </cell>
        </row>
        <row r="45">
          <cell r="A45" t="str">
            <v>TAS</v>
          </cell>
          <cell r="B45" t="str">
            <v>VS</v>
          </cell>
          <cell r="E45">
            <v>302070</v>
          </cell>
          <cell r="F45">
            <v>29.794</v>
          </cell>
        </row>
        <row r="46">
          <cell r="A46" t="str">
            <v>HCH</v>
          </cell>
          <cell r="D46" t="str">
            <v xml:space="preserve"> </v>
          </cell>
          <cell r="E46">
            <v>3040000</v>
          </cell>
        </row>
        <row r="47">
          <cell r="A47" t="str">
            <v>HCH</v>
          </cell>
          <cell r="E47">
            <v>3040001</v>
          </cell>
          <cell r="F47">
            <v>72210.937999999995</v>
          </cell>
        </row>
        <row r="48">
          <cell r="A48" t="str">
            <v>HCH</v>
          </cell>
          <cell r="E48">
            <v>3040002</v>
          </cell>
        </row>
        <row r="49">
          <cell r="A49" t="str">
            <v>HCH</v>
          </cell>
          <cell r="E49">
            <v>3040003</v>
          </cell>
        </row>
        <row r="50">
          <cell r="A50" t="str">
            <v>HCH</v>
          </cell>
          <cell r="E50">
            <v>3040004</v>
          </cell>
        </row>
        <row r="51">
          <cell r="A51" t="str">
            <v>HCH</v>
          </cell>
          <cell r="E51">
            <v>3040005</v>
          </cell>
          <cell r="F51">
            <v>4364.3630000000003</v>
          </cell>
        </row>
        <row r="52">
          <cell r="A52" t="str">
            <v>HCH</v>
          </cell>
          <cell r="E52">
            <v>3040006</v>
          </cell>
        </row>
        <row r="53">
          <cell r="A53" t="str">
            <v>HCH</v>
          </cell>
          <cell r="E53">
            <v>3040007</v>
          </cell>
        </row>
        <row r="54">
          <cell r="A54" t="str">
            <v>HCH</v>
          </cell>
          <cell r="E54">
            <v>3040008</v>
          </cell>
          <cell r="F54">
            <v>2330.8040000000001</v>
          </cell>
        </row>
        <row r="55">
          <cell r="A55" t="str">
            <v>HCH</v>
          </cell>
          <cell r="E55">
            <v>3040009</v>
          </cell>
          <cell r="F55">
            <v>351012.90899999999</v>
          </cell>
        </row>
        <row r="56">
          <cell r="A56" t="str">
            <v>R</v>
          </cell>
          <cell r="B56" t="str">
            <v>VS</v>
          </cell>
          <cell r="E56">
            <v>304001</v>
          </cell>
          <cell r="F56">
            <v>280664.79499999998</v>
          </cell>
        </row>
        <row r="57">
          <cell r="A57" t="str">
            <v>R</v>
          </cell>
          <cell r="B57" t="str">
            <v>VS</v>
          </cell>
          <cell r="E57">
            <v>304002</v>
          </cell>
          <cell r="F57">
            <v>2596.5740000000001</v>
          </cell>
        </row>
        <row r="58">
          <cell r="A58" t="str">
            <v>R</v>
          </cell>
          <cell r="B58" t="str">
            <v>VS</v>
          </cell>
          <cell r="E58">
            <v>30401</v>
          </cell>
          <cell r="F58">
            <v>362516.897</v>
          </cell>
        </row>
        <row r="59">
          <cell r="A59" t="str">
            <v>R</v>
          </cell>
          <cell r="B59" t="str">
            <v>VS</v>
          </cell>
          <cell r="E59">
            <v>30402</v>
          </cell>
          <cell r="F59">
            <v>167287.39199999999</v>
          </cell>
        </row>
        <row r="60">
          <cell r="A60" t="str">
            <v>R</v>
          </cell>
          <cell r="B60" t="str">
            <v>VS</v>
          </cell>
          <cell r="E60">
            <v>30404</v>
          </cell>
          <cell r="F60">
            <v>6375.4549999999999</v>
          </cell>
        </row>
        <row r="61">
          <cell r="A61" t="str">
            <v>TİC</v>
          </cell>
          <cell r="B61" t="str">
            <v>VS</v>
          </cell>
          <cell r="D61" t="str">
            <v xml:space="preserve"> </v>
          </cell>
          <cell r="E61">
            <v>30420</v>
          </cell>
        </row>
        <row r="62">
          <cell r="A62" t="str">
            <v>TİC</v>
          </cell>
          <cell r="B62" t="str">
            <v>VS</v>
          </cell>
          <cell r="D62" t="str">
            <v xml:space="preserve"> </v>
          </cell>
          <cell r="E62">
            <v>304200</v>
          </cell>
          <cell r="F62">
            <v>8829.4429999999993</v>
          </cell>
        </row>
        <row r="63">
          <cell r="A63" t="str">
            <v>TİC</v>
          </cell>
          <cell r="B63" t="str">
            <v>VS</v>
          </cell>
          <cell r="D63" t="str">
            <v xml:space="preserve"> </v>
          </cell>
          <cell r="E63">
            <v>304201</v>
          </cell>
          <cell r="F63">
            <v>3440.45</v>
          </cell>
        </row>
        <row r="64">
          <cell r="A64" t="str">
            <v>TİC</v>
          </cell>
          <cell r="B64" t="str">
            <v>VS</v>
          </cell>
          <cell r="E64">
            <v>304202</v>
          </cell>
        </row>
        <row r="65">
          <cell r="A65" t="str">
            <v>TİC</v>
          </cell>
          <cell r="B65" t="str">
            <v>VS</v>
          </cell>
          <cell r="D65" t="str">
            <v xml:space="preserve"> </v>
          </cell>
          <cell r="E65">
            <v>30421</v>
          </cell>
        </row>
        <row r="66">
          <cell r="A66" t="str">
            <v>TİC</v>
          </cell>
          <cell r="B66" t="str">
            <v>VS</v>
          </cell>
          <cell r="D66" t="str">
            <v xml:space="preserve"> </v>
          </cell>
          <cell r="E66">
            <v>304210</v>
          </cell>
          <cell r="F66">
            <v>33018.983999999997</v>
          </cell>
        </row>
        <row r="67">
          <cell r="A67" t="str">
            <v>TİC</v>
          </cell>
          <cell r="B67" t="str">
            <v>VS</v>
          </cell>
          <cell r="D67" t="str">
            <v xml:space="preserve"> </v>
          </cell>
          <cell r="E67">
            <v>304211</v>
          </cell>
          <cell r="F67">
            <v>7097.98</v>
          </cell>
        </row>
        <row r="68">
          <cell r="A68" t="str">
            <v>TİC</v>
          </cell>
          <cell r="B68" t="str">
            <v>VS</v>
          </cell>
          <cell r="D68" t="str">
            <v xml:space="preserve"> </v>
          </cell>
          <cell r="E68">
            <v>304212</v>
          </cell>
          <cell r="F68">
            <v>4.0000000000000001E-3</v>
          </cell>
        </row>
        <row r="69">
          <cell r="A69" t="str">
            <v>TİC</v>
          </cell>
          <cell r="B69" t="str">
            <v>VS</v>
          </cell>
          <cell r="E69">
            <v>30422</v>
          </cell>
        </row>
        <row r="70">
          <cell r="A70" t="str">
            <v>TİC</v>
          </cell>
          <cell r="B70" t="str">
            <v>VS</v>
          </cell>
          <cell r="E70">
            <v>304220</v>
          </cell>
          <cell r="F70">
            <v>12624.101000000001</v>
          </cell>
        </row>
        <row r="71">
          <cell r="A71" t="str">
            <v>TİC</v>
          </cell>
          <cell r="B71" t="str">
            <v>VS</v>
          </cell>
          <cell r="E71">
            <v>304221</v>
          </cell>
          <cell r="F71">
            <v>7615.3760000000002</v>
          </cell>
        </row>
        <row r="72">
          <cell r="A72" t="str">
            <v>TİC</v>
          </cell>
          <cell r="B72" t="str">
            <v>VS</v>
          </cell>
          <cell r="E72">
            <v>304222</v>
          </cell>
          <cell r="F72">
            <v>0.15</v>
          </cell>
        </row>
        <row r="73">
          <cell r="A73" t="str">
            <v>TİC</v>
          </cell>
          <cell r="B73" t="str">
            <v>VS</v>
          </cell>
          <cell r="D73" t="str">
            <v xml:space="preserve"> </v>
          </cell>
          <cell r="E73">
            <v>30423</v>
          </cell>
        </row>
        <row r="74">
          <cell r="A74" t="str">
            <v>TİC</v>
          </cell>
          <cell r="B74" t="str">
            <v>VS</v>
          </cell>
          <cell r="D74" t="str">
            <v xml:space="preserve"> </v>
          </cell>
          <cell r="E74">
            <v>304230</v>
          </cell>
          <cell r="F74">
            <v>236972.08199999999</v>
          </cell>
        </row>
        <row r="75">
          <cell r="A75" t="str">
            <v>TİC</v>
          </cell>
          <cell r="B75" t="str">
            <v>VS</v>
          </cell>
          <cell r="D75" t="str">
            <v xml:space="preserve"> </v>
          </cell>
          <cell r="E75">
            <v>304231</v>
          </cell>
          <cell r="F75">
            <v>912.70699999999999</v>
          </cell>
        </row>
        <row r="76">
          <cell r="A76" t="str">
            <v>TİC</v>
          </cell>
          <cell r="B76" t="str">
            <v>VS</v>
          </cell>
          <cell r="D76" t="str">
            <v xml:space="preserve"> </v>
          </cell>
          <cell r="E76">
            <v>30424</v>
          </cell>
        </row>
        <row r="77">
          <cell r="A77" t="str">
            <v>TİC</v>
          </cell>
          <cell r="B77" t="str">
            <v>VS</v>
          </cell>
          <cell r="D77" t="str">
            <v xml:space="preserve"> </v>
          </cell>
          <cell r="E77">
            <v>304240</v>
          </cell>
          <cell r="F77">
            <v>1085.557</v>
          </cell>
        </row>
        <row r="78">
          <cell r="A78" t="str">
            <v>TİC</v>
          </cell>
          <cell r="B78" t="str">
            <v>VS</v>
          </cell>
          <cell r="D78" t="str">
            <v xml:space="preserve"> </v>
          </cell>
          <cell r="E78">
            <v>304241</v>
          </cell>
          <cell r="F78">
            <v>613.07399999999996</v>
          </cell>
        </row>
        <row r="79">
          <cell r="A79" t="str">
            <v>TİC</v>
          </cell>
          <cell r="B79" t="str">
            <v>VS</v>
          </cell>
          <cell r="D79" t="str">
            <v xml:space="preserve"> </v>
          </cell>
          <cell r="E79">
            <v>30425</v>
          </cell>
        </row>
        <row r="80">
          <cell r="A80" t="str">
            <v>TİC</v>
          </cell>
          <cell r="B80" t="str">
            <v>VS</v>
          </cell>
          <cell r="D80" t="str">
            <v xml:space="preserve"> </v>
          </cell>
          <cell r="E80">
            <v>304250</v>
          </cell>
          <cell r="F80">
            <v>5858.0219999999999</v>
          </cell>
        </row>
        <row r="81">
          <cell r="A81" t="str">
            <v>TİC</v>
          </cell>
          <cell r="B81" t="str">
            <v>VS</v>
          </cell>
          <cell r="D81" t="str">
            <v xml:space="preserve"> </v>
          </cell>
          <cell r="E81">
            <v>304251</v>
          </cell>
          <cell r="F81">
            <v>325.52800000000002</v>
          </cell>
        </row>
        <row r="82">
          <cell r="A82" t="str">
            <v>TİC</v>
          </cell>
          <cell r="B82" t="str">
            <v>VS</v>
          </cell>
          <cell r="D82" t="str">
            <v xml:space="preserve"> </v>
          </cell>
          <cell r="E82">
            <v>304252</v>
          </cell>
          <cell r="F82">
            <v>2E-3</v>
          </cell>
        </row>
        <row r="83">
          <cell r="A83" t="str">
            <v>TİC</v>
          </cell>
          <cell r="B83" t="str">
            <v>VS</v>
          </cell>
          <cell r="D83" t="str">
            <v xml:space="preserve"> </v>
          </cell>
          <cell r="E83">
            <v>30426</v>
          </cell>
        </row>
        <row r="84">
          <cell r="A84" t="str">
            <v>TİC</v>
          </cell>
          <cell r="B84" t="str">
            <v>VS</v>
          </cell>
          <cell r="D84" t="str">
            <v xml:space="preserve"> </v>
          </cell>
          <cell r="E84">
            <v>304260</v>
          </cell>
          <cell r="F84">
            <v>227150.48300000001</v>
          </cell>
        </row>
        <row r="85">
          <cell r="A85" t="str">
            <v>TİC</v>
          </cell>
          <cell r="B85" t="str">
            <v>VS</v>
          </cell>
          <cell r="D85" t="str">
            <v xml:space="preserve"> </v>
          </cell>
          <cell r="E85">
            <v>304261</v>
          </cell>
          <cell r="F85">
            <v>4786.2719999999999</v>
          </cell>
        </row>
        <row r="86">
          <cell r="A86" t="str">
            <v>TİC</v>
          </cell>
          <cell r="B86" t="str">
            <v>VS</v>
          </cell>
          <cell r="E86">
            <v>30427</v>
          </cell>
        </row>
        <row r="87">
          <cell r="A87" t="str">
            <v>TİC</v>
          </cell>
          <cell r="B87" t="str">
            <v>VS</v>
          </cell>
          <cell r="E87">
            <v>304270</v>
          </cell>
          <cell r="F87">
            <v>37657.680999999997</v>
          </cell>
        </row>
        <row r="88">
          <cell r="A88" t="str">
            <v>TİC</v>
          </cell>
          <cell r="B88" t="str">
            <v>VS</v>
          </cell>
          <cell r="E88">
            <v>304271</v>
          </cell>
          <cell r="F88">
            <v>856.86500000000001</v>
          </cell>
        </row>
        <row r="89">
          <cell r="A89" t="str">
            <v>TİC</v>
          </cell>
          <cell r="B89" t="str">
            <v>VS</v>
          </cell>
          <cell r="E89">
            <v>30428</v>
          </cell>
        </row>
        <row r="90">
          <cell r="A90" t="str">
            <v>TİC</v>
          </cell>
          <cell r="B90" t="str">
            <v>VS</v>
          </cell>
          <cell r="E90">
            <v>304280</v>
          </cell>
          <cell r="F90">
            <v>41.981999999999999</v>
          </cell>
        </row>
        <row r="91">
          <cell r="A91" t="str">
            <v>TİC</v>
          </cell>
          <cell r="B91" t="str">
            <v>VS</v>
          </cell>
          <cell r="E91">
            <v>304281</v>
          </cell>
        </row>
        <row r="92">
          <cell r="A92" t="str">
            <v>D</v>
          </cell>
          <cell r="B92" t="str">
            <v>VS</v>
          </cell>
          <cell r="D92" t="str">
            <v xml:space="preserve"> </v>
          </cell>
          <cell r="E92">
            <v>30440</v>
          </cell>
        </row>
        <row r="93">
          <cell r="A93" t="str">
            <v>D</v>
          </cell>
          <cell r="B93" t="str">
            <v>VS</v>
          </cell>
          <cell r="D93" t="str">
            <v xml:space="preserve"> </v>
          </cell>
          <cell r="E93">
            <v>304400</v>
          </cell>
          <cell r="F93">
            <v>83644.432000000001</v>
          </cell>
        </row>
        <row r="94">
          <cell r="A94" t="str">
            <v>D</v>
          </cell>
          <cell r="B94" t="str">
            <v>VS</v>
          </cell>
          <cell r="D94" t="str">
            <v xml:space="preserve"> </v>
          </cell>
          <cell r="E94">
            <v>304401</v>
          </cell>
          <cell r="F94">
            <v>4029.299</v>
          </cell>
        </row>
        <row r="95">
          <cell r="A95" t="str">
            <v>D</v>
          </cell>
          <cell r="B95" t="str">
            <v>VS</v>
          </cell>
          <cell r="E95">
            <v>30441</v>
          </cell>
        </row>
        <row r="96">
          <cell r="A96" t="str">
            <v>D</v>
          </cell>
          <cell r="B96" t="str">
            <v>VS</v>
          </cell>
          <cell r="E96">
            <v>304410</v>
          </cell>
          <cell r="F96">
            <v>1615.4570000000001</v>
          </cell>
        </row>
        <row r="97">
          <cell r="A97" t="str">
            <v>D</v>
          </cell>
          <cell r="B97" t="str">
            <v>VS</v>
          </cell>
          <cell r="E97">
            <v>304411</v>
          </cell>
          <cell r="F97">
            <v>1721.9590000000001</v>
          </cell>
        </row>
        <row r="98">
          <cell r="A98" t="str">
            <v>D</v>
          </cell>
          <cell r="B98" t="str">
            <v>VS</v>
          </cell>
          <cell r="E98">
            <v>30442</v>
          </cell>
        </row>
        <row r="99">
          <cell r="A99" t="str">
            <v>D</v>
          </cell>
          <cell r="B99" t="str">
            <v>VS</v>
          </cell>
          <cell r="E99">
            <v>304420</v>
          </cell>
          <cell r="F99">
            <v>1569.6079999999999</v>
          </cell>
        </row>
        <row r="100">
          <cell r="A100" t="str">
            <v>D</v>
          </cell>
          <cell r="B100" t="str">
            <v>VS</v>
          </cell>
          <cell r="E100">
            <v>304421</v>
          </cell>
          <cell r="F100">
            <v>106.82299999999999</v>
          </cell>
        </row>
        <row r="101">
          <cell r="A101" t="str">
            <v>D</v>
          </cell>
          <cell r="B101" t="str">
            <v>VS</v>
          </cell>
          <cell r="E101">
            <v>30443</v>
          </cell>
        </row>
        <row r="102">
          <cell r="A102" t="str">
            <v>D</v>
          </cell>
          <cell r="B102" t="str">
            <v>VS</v>
          </cell>
          <cell r="E102">
            <v>304430</v>
          </cell>
          <cell r="F102">
            <v>615081.57499999995</v>
          </cell>
        </row>
        <row r="103">
          <cell r="A103" t="str">
            <v>D</v>
          </cell>
          <cell r="B103" t="str">
            <v>VS</v>
          </cell>
          <cell r="E103">
            <v>304431</v>
          </cell>
          <cell r="F103">
            <v>10465.974</v>
          </cell>
        </row>
        <row r="104">
          <cell r="A104" t="str">
            <v>D</v>
          </cell>
          <cell r="B104" t="str">
            <v>VS</v>
          </cell>
          <cell r="E104">
            <v>30444</v>
          </cell>
        </row>
        <row r="105">
          <cell r="A105" t="str">
            <v>D</v>
          </cell>
          <cell r="B105" t="str">
            <v>VS</v>
          </cell>
          <cell r="E105">
            <v>304440</v>
          </cell>
          <cell r="F105">
            <v>2807.6529999999998</v>
          </cell>
        </row>
        <row r="106">
          <cell r="A106" t="str">
            <v>D</v>
          </cell>
          <cell r="B106" t="str">
            <v>VS</v>
          </cell>
          <cell r="E106">
            <v>304441</v>
          </cell>
          <cell r="F106">
            <v>733.85299999999995</v>
          </cell>
        </row>
        <row r="107">
          <cell r="A107" t="str">
            <v>D</v>
          </cell>
          <cell r="B107" t="str">
            <v>VS</v>
          </cell>
          <cell r="E107">
            <v>304442</v>
          </cell>
          <cell r="F107">
            <v>1.375</v>
          </cell>
        </row>
        <row r="108">
          <cell r="A108" t="str">
            <v>D</v>
          </cell>
          <cell r="B108" t="str">
            <v>VS</v>
          </cell>
          <cell r="E108">
            <v>30445</v>
          </cell>
        </row>
        <row r="109">
          <cell r="A109" t="str">
            <v>D</v>
          </cell>
          <cell r="B109" t="str">
            <v>VS</v>
          </cell>
          <cell r="E109">
            <v>304450</v>
          </cell>
          <cell r="F109">
            <v>996.07500000000005</v>
          </cell>
        </row>
        <row r="110">
          <cell r="A110" t="str">
            <v>D</v>
          </cell>
          <cell r="B110" t="str">
            <v>VS</v>
          </cell>
          <cell r="E110">
            <v>304451</v>
          </cell>
          <cell r="F110">
            <v>1916.28</v>
          </cell>
        </row>
        <row r="111">
          <cell r="A111" t="str">
            <v>D</v>
          </cell>
          <cell r="B111" t="str">
            <v>VS</v>
          </cell>
          <cell r="E111">
            <v>30446</v>
          </cell>
        </row>
        <row r="112">
          <cell r="A112" t="str">
            <v>D</v>
          </cell>
          <cell r="B112" t="str">
            <v>VS</v>
          </cell>
          <cell r="E112">
            <v>304460</v>
          </cell>
          <cell r="F112">
            <v>290.303</v>
          </cell>
        </row>
        <row r="113">
          <cell r="A113" t="str">
            <v>D</v>
          </cell>
          <cell r="B113" t="str">
            <v>VS</v>
          </cell>
          <cell r="E113">
            <v>304461</v>
          </cell>
          <cell r="F113">
            <v>1E-3</v>
          </cell>
        </row>
        <row r="114">
          <cell r="A114" t="str">
            <v>D</v>
          </cell>
          <cell r="B114" t="str">
            <v>VS</v>
          </cell>
          <cell r="E114">
            <v>30447</v>
          </cell>
        </row>
        <row r="115">
          <cell r="A115" t="str">
            <v>D</v>
          </cell>
          <cell r="B115" t="str">
            <v>VS</v>
          </cell>
          <cell r="E115">
            <v>304470</v>
          </cell>
        </row>
        <row r="116">
          <cell r="A116" t="str">
            <v>D</v>
          </cell>
          <cell r="B116" t="str">
            <v>VS</v>
          </cell>
          <cell r="E116">
            <v>3044700</v>
          </cell>
          <cell r="F116">
            <v>557158.88</v>
          </cell>
        </row>
        <row r="117">
          <cell r="A117" t="str">
            <v>D</v>
          </cell>
          <cell r="B117" t="str">
            <v>VS</v>
          </cell>
          <cell r="E117">
            <v>3044701</v>
          </cell>
          <cell r="F117">
            <v>0.42699999999999999</v>
          </cell>
        </row>
        <row r="118">
          <cell r="A118" t="str">
            <v>D</v>
          </cell>
          <cell r="B118" t="str">
            <v>VS</v>
          </cell>
          <cell r="E118">
            <v>304471</v>
          </cell>
          <cell r="F118">
            <v>33.988</v>
          </cell>
        </row>
        <row r="119">
          <cell r="A119" t="str">
            <v>D</v>
          </cell>
          <cell r="B119" t="str">
            <v>VS</v>
          </cell>
          <cell r="E119">
            <v>30448</v>
          </cell>
          <cell r="F119">
            <v>1.4999999999999999E-2</v>
          </cell>
        </row>
        <row r="120">
          <cell r="A120" t="str">
            <v>D</v>
          </cell>
          <cell r="B120" t="str">
            <v>VS</v>
          </cell>
          <cell r="E120">
            <v>30459</v>
          </cell>
        </row>
        <row r="121">
          <cell r="A121" t="str">
            <v>D</v>
          </cell>
          <cell r="B121" t="str">
            <v>VS</v>
          </cell>
          <cell r="E121">
            <v>304590</v>
          </cell>
          <cell r="F121">
            <v>21249.080999999998</v>
          </cell>
        </row>
        <row r="122">
          <cell r="A122" t="str">
            <v>D</v>
          </cell>
          <cell r="B122" t="str">
            <v>VS</v>
          </cell>
          <cell r="E122">
            <v>304591</v>
          </cell>
          <cell r="F122">
            <v>375.80700000000002</v>
          </cell>
        </row>
        <row r="123">
          <cell r="A123" t="str">
            <v>TİC</v>
          </cell>
          <cell r="B123" t="str">
            <v>VS</v>
          </cell>
          <cell r="E123">
            <v>30600</v>
          </cell>
          <cell r="F123">
            <v>85.546000000000006</v>
          </cell>
        </row>
        <row r="124">
          <cell r="A124" t="str">
            <v>TİC</v>
          </cell>
          <cell r="B124" t="str">
            <v>VS</v>
          </cell>
          <cell r="E124">
            <v>30601</v>
          </cell>
        </row>
        <row r="125">
          <cell r="A125" t="str">
            <v>TİC</v>
          </cell>
          <cell r="B125" t="str">
            <v>VS</v>
          </cell>
          <cell r="E125">
            <v>306010</v>
          </cell>
          <cell r="F125">
            <v>65.024000000000001</v>
          </cell>
        </row>
        <row r="126">
          <cell r="A126" t="str">
            <v>TİC</v>
          </cell>
          <cell r="B126" t="str">
            <v>VS</v>
          </cell>
          <cell r="E126">
            <v>306011</v>
          </cell>
          <cell r="F126">
            <v>7.758</v>
          </cell>
        </row>
        <row r="127">
          <cell r="A127" t="str">
            <v>D</v>
          </cell>
          <cell r="B127" t="str">
            <v>VS</v>
          </cell>
          <cell r="E127">
            <v>30699</v>
          </cell>
          <cell r="F127">
            <v>191.821</v>
          </cell>
        </row>
        <row r="128">
          <cell r="A128" t="str">
            <v>D</v>
          </cell>
          <cell r="B128" t="str">
            <v>VS</v>
          </cell>
          <cell r="E128">
            <v>306990</v>
          </cell>
        </row>
        <row r="129">
          <cell r="A129" t="str">
            <v>D</v>
          </cell>
          <cell r="B129" t="str">
            <v>VS</v>
          </cell>
          <cell r="E129">
            <v>306991</v>
          </cell>
          <cell r="F129">
            <v>3.4000000000000002E-2</v>
          </cell>
        </row>
        <row r="130">
          <cell r="A130" t="str">
            <v>B</v>
          </cell>
          <cell r="B130" t="str">
            <v>VS</v>
          </cell>
          <cell r="E130">
            <v>30800</v>
          </cell>
          <cell r="F130">
            <v>119.82599999999999</v>
          </cell>
        </row>
        <row r="131">
          <cell r="A131" t="str">
            <v>B</v>
          </cell>
          <cell r="B131" t="str">
            <v>VS</v>
          </cell>
          <cell r="E131">
            <v>30801</v>
          </cell>
          <cell r="F131">
            <v>49829.498</v>
          </cell>
        </row>
        <row r="132">
          <cell r="A132" t="str">
            <v>B</v>
          </cell>
          <cell r="B132" t="str">
            <v>VS</v>
          </cell>
          <cell r="E132">
            <v>30802</v>
          </cell>
          <cell r="F132">
            <v>846.25699999999995</v>
          </cell>
        </row>
        <row r="133">
          <cell r="A133" t="str">
            <v>B</v>
          </cell>
          <cell r="B133" t="str">
            <v>VS</v>
          </cell>
          <cell r="E133">
            <v>30803</v>
          </cell>
          <cell r="F133">
            <v>4.8000000000000001E-2</v>
          </cell>
        </row>
        <row r="134">
          <cell r="A134" t="str">
            <v>B</v>
          </cell>
          <cell r="B134" t="str">
            <v>VS</v>
          </cell>
          <cell r="E134">
            <v>30804</v>
          </cell>
          <cell r="F134">
            <v>70.195999999999998</v>
          </cell>
        </row>
        <row r="135">
          <cell r="A135" t="str">
            <v>B</v>
          </cell>
          <cell r="B135" t="str">
            <v>VS</v>
          </cell>
          <cell r="E135">
            <v>30805</v>
          </cell>
        </row>
        <row r="136">
          <cell r="A136" t="str">
            <v>B</v>
          </cell>
          <cell r="B136" t="str">
            <v>VS</v>
          </cell>
          <cell r="E136">
            <v>30806</v>
          </cell>
          <cell r="F136">
            <v>485.45499999999998</v>
          </cell>
        </row>
        <row r="137">
          <cell r="A137" t="str">
            <v>B</v>
          </cell>
          <cell r="B137" t="str">
            <v>VS</v>
          </cell>
          <cell r="E137">
            <v>30807</v>
          </cell>
          <cell r="F137">
            <v>0.104</v>
          </cell>
        </row>
        <row r="138">
          <cell r="A138" t="str">
            <v>YDB</v>
          </cell>
          <cell r="B138" t="str">
            <v>VS</v>
          </cell>
          <cell r="E138">
            <v>30900</v>
          </cell>
          <cell r="F138">
            <v>581.05200000000002</v>
          </cell>
        </row>
        <row r="139">
          <cell r="A139" t="str">
            <v>YDB</v>
          </cell>
          <cell r="B139" t="str">
            <v>VS</v>
          </cell>
          <cell r="E139">
            <v>30901</v>
          </cell>
          <cell r="F139">
            <v>633.19399999999996</v>
          </cell>
        </row>
        <row r="140">
          <cell r="A140" t="str">
            <v>YDB</v>
          </cell>
          <cell r="B140" t="str">
            <v>VS</v>
          </cell>
          <cell r="E140">
            <v>30902</v>
          </cell>
          <cell r="F140">
            <v>527.45699999999999</v>
          </cell>
        </row>
        <row r="141">
          <cell r="A141" t="str">
            <v>YDB</v>
          </cell>
          <cell r="B141" t="str">
            <v>VS</v>
          </cell>
          <cell r="E141">
            <v>30903</v>
          </cell>
          <cell r="F141">
            <v>231.16900000000001</v>
          </cell>
        </row>
        <row r="142">
          <cell r="A142" t="str">
            <v>YDB</v>
          </cell>
          <cell r="B142" t="str">
            <v>VS</v>
          </cell>
          <cell r="E142">
            <v>30904</v>
          </cell>
          <cell r="F142">
            <v>503.42500000000001</v>
          </cell>
        </row>
        <row r="143">
          <cell r="A143" t="str">
            <v>YDB</v>
          </cell>
          <cell r="B143" t="str">
            <v>VS</v>
          </cell>
          <cell r="E143">
            <v>30905</v>
          </cell>
        </row>
        <row r="144">
          <cell r="A144" t="str">
            <v>YDB</v>
          </cell>
          <cell r="B144" t="str">
            <v>VS</v>
          </cell>
          <cell r="E144">
            <v>30906</v>
          </cell>
          <cell r="F144">
            <v>3467.09</v>
          </cell>
        </row>
        <row r="145">
          <cell r="A145" t="str">
            <v>YDB</v>
          </cell>
          <cell r="B145" t="str">
            <v>VS</v>
          </cell>
          <cell r="E145">
            <v>30907</v>
          </cell>
        </row>
        <row r="146">
          <cell r="A146" t="str">
            <v>TAS</v>
          </cell>
          <cell r="B146" t="str">
            <v>VL1</v>
          </cell>
          <cell r="E146">
            <v>310000</v>
          </cell>
          <cell r="F146">
            <v>256538.13</v>
          </cell>
        </row>
        <row r="147">
          <cell r="A147" t="str">
            <v>TAS</v>
          </cell>
          <cell r="B147" t="str">
            <v>VL3</v>
          </cell>
          <cell r="E147">
            <v>310001</v>
          </cell>
        </row>
        <row r="148">
          <cell r="A148" t="str">
            <v>TAS</v>
          </cell>
          <cell r="B148" t="str">
            <v>VL3</v>
          </cell>
          <cell r="E148">
            <v>3100010</v>
          </cell>
          <cell r="F148">
            <v>6855683.2280000001</v>
          </cell>
        </row>
        <row r="149">
          <cell r="A149" t="str">
            <v>TAS</v>
          </cell>
          <cell r="B149" t="str">
            <v>VL3</v>
          </cell>
          <cell r="E149">
            <v>3100011</v>
          </cell>
          <cell r="F149">
            <v>196416.18299999999</v>
          </cell>
        </row>
        <row r="150">
          <cell r="A150" t="str">
            <v>TAS</v>
          </cell>
          <cell r="B150" t="str">
            <v>VL3</v>
          </cell>
          <cell r="E150">
            <v>3100012</v>
          </cell>
          <cell r="F150">
            <v>293897.745</v>
          </cell>
        </row>
        <row r="151">
          <cell r="A151" t="str">
            <v>TAS</v>
          </cell>
          <cell r="B151" t="str">
            <v>VL3</v>
          </cell>
          <cell r="E151">
            <v>3100013</v>
          </cell>
          <cell r="F151">
            <v>43220.714999999997</v>
          </cell>
        </row>
        <row r="152">
          <cell r="A152" t="str">
            <v>TAS</v>
          </cell>
          <cell r="B152" t="str">
            <v>VL3</v>
          </cell>
          <cell r="E152">
            <v>3100014</v>
          </cell>
          <cell r="F152">
            <v>493831.98300000001</v>
          </cell>
        </row>
        <row r="153">
          <cell r="A153" t="str">
            <v>TAS</v>
          </cell>
          <cell r="B153" t="str">
            <v>VL6</v>
          </cell>
          <cell r="E153">
            <v>310002</v>
          </cell>
        </row>
        <row r="154">
          <cell r="A154" t="str">
            <v>TAS</v>
          </cell>
          <cell r="B154" t="str">
            <v>VL6</v>
          </cell>
          <cell r="E154">
            <v>3100020</v>
          </cell>
          <cell r="F154">
            <v>680390.25899999996</v>
          </cell>
        </row>
        <row r="155">
          <cell r="A155" t="str">
            <v>TAS</v>
          </cell>
          <cell r="B155" t="str">
            <v>VL6</v>
          </cell>
          <cell r="E155">
            <v>3100021</v>
          </cell>
          <cell r="F155">
            <v>15082.864</v>
          </cell>
        </row>
        <row r="156">
          <cell r="A156" t="str">
            <v>TAS</v>
          </cell>
          <cell r="B156" t="str">
            <v>VL6</v>
          </cell>
          <cell r="E156">
            <v>3100022</v>
          </cell>
          <cell r="F156">
            <v>16819.657999999999</v>
          </cell>
        </row>
        <row r="157">
          <cell r="A157" t="str">
            <v>TAS</v>
          </cell>
          <cell r="B157" t="str">
            <v>VL6</v>
          </cell>
          <cell r="E157">
            <v>3100023</v>
          </cell>
          <cell r="F157">
            <v>21447.985000000001</v>
          </cell>
        </row>
        <row r="158">
          <cell r="A158" t="str">
            <v>TAS</v>
          </cell>
          <cell r="B158" t="str">
            <v>VL7</v>
          </cell>
          <cell r="E158">
            <v>310003</v>
          </cell>
          <cell r="F158">
            <v>47376.51</v>
          </cell>
        </row>
        <row r="159">
          <cell r="A159" t="str">
            <v>TAS</v>
          </cell>
          <cell r="B159" t="str">
            <v>VL0</v>
          </cell>
          <cell r="E159">
            <v>310004</v>
          </cell>
          <cell r="F159">
            <v>23021.02</v>
          </cell>
        </row>
        <row r="160">
          <cell r="A160" t="str">
            <v>TAS</v>
          </cell>
          <cell r="B160" t="str">
            <v>VL0</v>
          </cell>
          <cell r="E160">
            <v>310005</v>
          </cell>
          <cell r="F160">
            <v>0.16200000000000001</v>
          </cell>
        </row>
        <row r="161">
          <cell r="A161" t="str">
            <v>TAS</v>
          </cell>
          <cell r="B161" t="str">
            <v>VL0</v>
          </cell>
          <cell r="E161">
            <v>310006</v>
          </cell>
          <cell r="F161">
            <v>25.535</v>
          </cell>
        </row>
        <row r="162">
          <cell r="A162" t="str">
            <v>TAS</v>
          </cell>
          <cell r="B162" t="str">
            <v>VL0</v>
          </cell>
          <cell r="E162">
            <v>310014</v>
          </cell>
          <cell r="F162">
            <v>173.83</v>
          </cell>
        </row>
        <row r="163">
          <cell r="A163" t="str">
            <v>DYİ</v>
          </cell>
          <cell r="B163" t="str">
            <v>DVL1</v>
          </cell>
          <cell r="C163" t="str">
            <v>TAS</v>
          </cell>
          <cell r="E163">
            <v>31100</v>
          </cell>
        </row>
        <row r="164">
          <cell r="A164" t="str">
            <v>DYİ</v>
          </cell>
          <cell r="B164" t="str">
            <v>DVL1</v>
          </cell>
          <cell r="C164" t="str">
            <v>TAS</v>
          </cell>
          <cell r="E164">
            <v>311000</v>
          </cell>
          <cell r="F164">
            <v>931573.14599999995</v>
          </cell>
        </row>
        <row r="165">
          <cell r="A165" t="str">
            <v>DYİ</v>
          </cell>
          <cell r="B165" t="str">
            <v>DVL3</v>
          </cell>
          <cell r="C165" t="str">
            <v>TAS</v>
          </cell>
          <cell r="E165">
            <v>311001</v>
          </cell>
        </row>
        <row r="166">
          <cell r="A166" t="str">
            <v>DYİ</v>
          </cell>
          <cell r="B166" t="str">
            <v>DVL3</v>
          </cell>
          <cell r="C166" t="str">
            <v>TAS</v>
          </cell>
          <cell r="E166">
            <v>3110010</v>
          </cell>
          <cell r="F166">
            <v>1161344.6459999999</v>
          </cell>
        </row>
        <row r="167">
          <cell r="A167" t="str">
            <v>DYİ</v>
          </cell>
          <cell r="B167" t="str">
            <v>DVL0</v>
          </cell>
          <cell r="C167" t="str">
            <v>TAS</v>
          </cell>
          <cell r="E167">
            <v>3110014</v>
          </cell>
          <cell r="F167">
            <v>163689.45800000001</v>
          </cell>
        </row>
        <row r="168">
          <cell r="A168" t="str">
            <v>DYİ</v>
          </cell>
          <cell r="B168" t="str">
            <v>DVL6</v>
          </cell>
          <cell r="C168" t="str">
            <v>TAS</v>
          </cell>
          <cell r="E168">
            <v>311002</v>
          </cell>
        </row>
        <row r="169">
          <cell r="A169" t="str">
            <v>DYİ</v>
          </cell>
          <cell r="B169" t="str">
            <v>DVL6</v>
          </cell>
          <cell r="C169" t="str">
            <v>TAS</v>
          </cell>
          <cell r="E169">
            <v>3110020</v>
          </cell>
        </row>
        <row r="170">
          <cell r="A170" t="str">
            <v>DYİ</v>
          </cell>
          <cell r="B170" t="str">
            <v>DVL6</v>
          </cell>
          <cell r="C170" t="str">
            <v>TAS</v>
          </cell>
          <cell r="E170">
            <v>3110023</v>
          </cell>
          <cell r="F170">
            <v>355054.36099999998</v>
          </cell>
        </row>
        <row r="171">
          <cell r="A171" t="str">
            <v>DYİ</v>
          </cell>
          <cell r="B171" t="str">
            <v>DVL7</v>
          </cell>
          <cell r="C171" t="str">
            <v>TAS</v>
          </cell>
          <cell r="E171">
            <v>311003</v>
          </cell>
          <cell r="F171">
            <v>47840.987999999998</v>
          </cell>
        </row>
        <row r="172">
          <cell r="A172" t="str">
            <v>DYİ</v>
          </cell>
          <cell r="B172" t="str">
            <v>DVL0</v>
          </cell>
          <cell r="C172" t="str">
            <v>TAS</v>
          </cell>
          <cell r="E172">
            <v>311004</v>
          </cell>
          <cell r="F172">
            <v>792162.32</v>
          </cell>
        </row>
        <row r="173">
          <cell r="A173" t="str">
            <v>DYİ</v>
          </cell>
          <cell r="B173" t="str">
            <v>DVL0</v>
          </cell>
          <cell r="C173" t="str">
            <v>TAS</v>
          </cell>
          <cell r="E173">
            <v>311005</v>
          </cell>
          <cell r="F173">
            <v>329.61799999999999</v>
          </cell>
        </row>
        <row r="174">
          <cell r="A174" t="str">
            <v>DYİ</v>
          </cell>
          <cell r="B174" t="str">
            <v>DVL0</v>
          </cell>
          <cell r="C174" t="str">
            <v>TAS</v>
          </cell>
          <cell r="E174">
            <v>311006</v>
          </cell>
          <cell r="F174">
            <v>95.608000000000004</v>
          </cell>
        </row>
        <row r="175">
          <cell r="A175" t="str">
            <v>DYİ</v>
          </cell>
          <cell r="B175" t="str">
            <v>DVL1</v>
          </cell>
          <cell r="C175" t="str">
            <v>TAS</v>
          </cell>
          <cell r="E175">
            <v>31101</v>
          </cell>
        </row>
        <row r="176">
          <cell r="A176" t="str">
            <v>DYİ</v>
          </cell>
          <cell r="B176" t="str">
            <v>DVL1</v>
          </cell>
          <cell r="C176" t="str">
            <v>TAS</v>
          </cell>
          <cell r="E176">
            <v>311010</v>
          </cell>
          <cell r="F176">
            <v>5.6420000000000003</v>
          </cell>
        </row>
        <row r="177">
          <cell r="A177" t="str">
            <v>DYİ</v>
          </cell>
          <cell r="B177" t="str">
            <v>DVL3</v>
          </cell>
          <cell r="C177" t="str">
            <v>TAS</v>
          </cell>
          <cell r="E177">
            <v>311011</v>
          </cell>
          <cell r="F177">
            <v>103.217</v>
          </cell>
        </row>
        <row r="178">
          <cell r="A178" t="str">
            <v>DYİ</v>
          </cell>
          <cell r="B178" t="str">
            <v>DVL6</v>
          </cell>
          <cell r="C178" t="str">
            <v>TAS</v>
          </cell>
          <cell r="E178">
            <v>311012</v>
          </cell>
        </row>
        <row r="179">
          <cell r="A179" t="str">
            <v>DYİ</v>
          </cell>
          <cell r="B179" t="str">
            <v>DVL7</v>
          </cell>
          <cell r="C179" t="str">
            <v>TAS</v>
          </cell>
          <cell r="E179">
            <v>311013</v>
          </cell>
        </row>
        <row r="180">
          <cell r="A180" t="str">
            <v>DYİ</v>
          </cell>
          <cell r="B180" t="str">
            <v>DVL0</v>
          </cell>
          <cell r="C180" t="str">
            <v>TAS</v>
          </cell>
          <cell r="E180">
            <v>311014</v>
          </cell>
        </row>
        <row r="181">
          <cell r="A181" t="str">
            <v>DYİ</v>
          </cell>
          <cell r="B181" t="str">
            <v>DVL0</v>
          </cell>
          <cell r="C181" t="str">
            <v>TAS</v>
          </cell>
          <cell r="E181">
            <v>31102</v>
          </cell>
        </row>
        <row r="182">
          <cell r="A182" t="str">
            <v>DYİ</v>
          </cell>
          <cell r="B182" t="str">
            <v>DVL1</v>
          </cell>
          <cell r="C182" t="str">
            <v>TAS</v>
          </cell>
          <cell r="E182">
            <v>311030</v>
          </cell>
          <cell r="F182">
            <v>349.47699999999998</v>
          </cell>
        </row>
        <row r="183">
          <cell r="A183" t="str">
            <v>DYİ</v>
          </cell>
          <cell r="B183" t="str">
            <v>DVL1</v>
          </cell>
          <cell r="C183" t="str">
            <v>TC</v>
          </cell>
          <cell r="E183">
            <v>3110300</v>
          </cell>
          <cell r="F183">
            <v>110196.389</v>
          </cell>
        </row>
        <row r="184">
          <cell r="A184" t="str">
            <v>DYİ</v>
          </cell>
          <cell r="B184" t="str">
            <v>DVL1</v>
          </cell>
          <cell r="C184" t="str">
            <v>RES</v>
          </cell>
          <cell r="E184">
            <v>3110301</v>
          </cell>
          <cell r="F184">
            <v>143243.50899999999</v>
          </cell>
        </row>
        <row r="185">
          <cell r="A185" t="str">
            <v>DYİ</v>
          </cell>
          <cell r="B185" t="str">
            <v>DVL1</v>
          </cell>
          <cell r="C185" t="str">
            <v>D</v>
          </cell>
          <cell r="E185">
            <v>3110302</v>
          </cell>
          <cell r="F185">
            <v>119510.91</v>
          </cell>
        </row>
        <row r="186">
          <cell r="A186" t="str">
            <v>DYİ</v>
          </cell>
          <cell r="B186" t="str">
            <v>DVL1</v>
          </cell>
          <cell r="C186" t="str">
            <v>D</v>
          </cell>
          <cell r="E186">
            <v>3110303</v>
          </cell>
          <cell r="F186">
            <v>7943.7039999999997</v>
          </cell>
        </row>
        <row r="187">
          <cell r="A187" t="str">
            <v>DYİ</v>
          </cell>
          <cell r="B187" t="str">
            <v>DVL3</v>
          </cell>
          <cell r="C187" t="str">
            <v>TC</v>
          </cell>
          <cell r="E187">
            <v>3110310</v>
          </cell>
          <cell r="F187">
            <v>799.529</v>
          </cell>
        </row>
        <row r="188">
          <cell r="A188" t="str">
            <v>DYİ</v>
          </cell>
          <cell r="B188" t="str">
            <v>DVL3</v>
          </cell>
          <cell r="C188" t="str">
            <v>TC</v>
          </cell>
          <cell r="E188">
            <v>31103100</v>
          </cell>
        </row>
        <row r="189">
          <cell r="A189" t="str">
            <v>DYİ</v>
          </cell>
          <cell r="B189" t="str">
            <v>DVL3</v>
          </cell>
          <cell r="C189" t="str">
            <v>RES</v>
          </cell>
          <cell r="E189">
            <v>3110311</v>
          </cell>
          <cell r="F189">
            <v>104016.27099999999</v>
          </cell>
        </row>
        <row r="190">
          <cell r="A190" t="str">
            <v>DYİ</v>
          </cell>
          <cell r="B190" t="str">
            <v>DVL3</v>
          </cell>
          <cell r="C190" t="str">
            <v>RES</v>
          </cell>
          <cell r="E190">
            <v>31103110</v>
          </cell>
        </row>
        <row r="191">
          <cell r="A191" t="str">
            <v>DYİ</v>
          </cell>
          <cell r="B191" t="str">
            <v>DVL3</v>
          </cell>
          <cell r="C191" t="str">
            <v>D</v>
          </cell>
          <cell r="E191">
            <v>3110312</v>
          </cell>
          <cell r="F191">
            <v>94211.020999999993</v>
          </cell>
        </row>
        <row r="192">
          <cell r="A192" t="str">
            <v>DYİ</v>
          </cell>
          <cell r="B192" t="str">
            <v>DVL3</v>
          </cell>
          <cell r="C192" t="str">
            <v>D</v>
          </cell>
          <cell r="E192">
            <v>31103120</v>
          </cell>
        </row>
        <row r="193">
          <cell r="A193" t="str">
            <v>DYİ</v>
          </cell>
          <cell r="B193" t="str">
            <v>DVL3</v>
          </cell>
          <cell r="C193" t="str">
            <v>D</v>
          </cell>
          <cell r="E193">
            <v>3110313</v>
          </cell>
          <cell r="F193">
            <v>10626.235000000001</v>
          </cell>
        </row>
        <row r="194">
          <cell r="A194" t="str">
            <v>DYİ</v>
          </cell>
          <cell r="B194" t="str">
            <v>DVL6</v>
          </cell>
          <cell r="C194" t="str">
            <v>TC</v>
          </cell>
          <cell r="E194">
            <v>3110320</v>
          </cell>
          <cell r="F194">
            <v>339.39800000000002</v>
          </cell>
        </row>
        <row r="195">
          <cell r="A195" t="str">
            <v>DYİ</v>
          </cell>
          <cell r="B195" t="str">
            <v>DVL6</v>
          </cell>
          <cell r="C195" t="str">
            <v>TC</v>
          </cell>
          <cell r="E195">
            <v>31103200</v>
          </cell>
        </row>
        <row r="196">
          <cell r="A196" t="str">
            <v>DYİ</v>
          </cell>
          <cell r="B196" t="str">
            <v>DVL6</v>
          </cell>
          <cell r="C196" t="str">
            <v>RES</v>
          </cell>
          <cell r="E196">
            <v>3110321</v>
          </cell>
          <cell r="F196">
            <v>7.9720000000000004</v>
          </cell>
        </row>
        <row r="197">
          <cell r="A197" t="str">
            <v>DYİ</v>
          </cell>
          <cell r="B197" t="str">
            <v>DVL6</v>
          </cell>
          <cell r="C197" t="str">
            <v>RES</v>
          </cell>
          <cell r="E197">
            <v>31103210</v>
          </cell>
        </row>
        <row r="198">
          <cell r="A198" t="str">
            <v>DYİ</v>
          </cell>
          <cell r="B198" t="str">
            <v>DVL6</v>
          </cell>
          <cell r="C198" t="str">
            <v>D</v>
          </cell>
          <cell r="E198">
            <v>3110322</v>
          </cell>
          <cell r="F198">
            <v>44412.567999999999</v>
          </cell>
        </row>
        <row r="199">
          <cell r="A199" t="str">
            <v>DYİ</v>
          </cell>
          <cell r="B199" t="str">
            <v>DVL6</v>
          </cell>
          <cell r="C199" t="str">
            <v>D</v>
          </cell>
          <cell r="E199">
            <v>31103220</v>
          </cell>
        </row>
        <row r="200">
          <cell r="A200" t="str">
            <v>DYİ</v>
          </cell>
          <cell r="B200" t="str">
            <v>DVL6</v>
          </cell>
          <cell r="C200" t="str">
            <v>D</v>
          </cell>
          <cell r="E200">
            <v>3110323</v>
          </cell>
          <cell r="F200">
            <v>644.65099999999995</v>
          </cell>
        </row>
        <row r="201">
          <cell r="A201" t="str">
            <v>DYİ</v>
          </cell>
          <cell r="B201" t="str">
            <v>DVL7</v>
          </cell>
          <cell r="C201" t="str">
            <v>TC</v>
          </cell>
          <cell r="E201">
            <v>3110330</v>
          </cell>
          <cell r="F201">
            <v>22.943000000000001</v>
          </cell>
        </row>
        <row r="202">
          <cell r="A202" t="str">
            <v>DYİ</v>
          </cell>
          <cell r="B202" t="str">
            <v>DVL7</v>
          </cell>
          <cell r="C202" t="str">
            <v>RES</v>
          </cell>
          <cell r="E202">
            <v>3110331</v>
          </cell>
          <cell r="F202">
            <v>192580.31099999999</v>
          </cell>
        </row>
        <row r="203">
          <cell r="A203" t="str">
            <v>DYİ</v>
          </cell>
          <cell r="B203" t="str">
            <v>DVL7</v>
          </cell>
          <cell r="C203" t="str">
            <v>D</v>
          </cell>
          <cell r="E203">
            <v>3110332</v>
          </cell>
          <cell r="F203">
            <v>195.95599999999999</v>
          </cell>
        </row>
        <row r="204">
          <cell r="A204" t="str">
            <v>DYİ</v>
          </cell>
          <cell r="B204" t="str">
            <v>DVL7</v>
          </cell>
          <cell r="C204" t="str">
            <v>D</v>
          </cell>
          <cell r="E204">
            <v>3110333</v>
          </cell>
          <cell r="F204">
            <v>13672.618</v>
          </cell>
        </row>
        <row r="205">
          <cell r="A205" t="str">
            <v>DYİ</v>
          </cell>
          <cell r="B205" t="str">
            <v>DVL0</v>
          </cell>
          <cell r="C205" t="str">
            <v>TC</v>
          </cell>
          <cell r="E205">
            <v>3110340</v>
          </cell>
          <cell r="F205">
            <v>200.58799999999999</v>
          </cell>
        </row>
        <row r="206">
          <cell r="A206" t="str">
            <v>DYİ</v>
          </cell>
          <cell r="B206" t="str">
            <v>DVL0</v>
          </cell>
          <cell r="C206" t="str">
            <v>RES</v>
          </cell>
          <cell r="E206">
            <v>3110341</v>
          </cell>
          <cell r="F206">
            <v>12776.048000000001</v>
          </cell>
        </row>
        <row r="207">
          <cell r="A207" t="str">
            <v>DYİ</v>
          </cell>
          <cell r="B207" t="str">
            <v>DVL0</v>
          </cell>
          <cell r="C207" t="str">
            <v>D</v>
          </cell>
          <cell r="E207">
            <v>3110342</v>
          </cell>
          <cell r="F207">
            <v>12809.460999999999</v>
          </cell>
        </row>
        <row r="208">
          <cell r="A208" t="str">
            <v>DYİ</v>
          </cell>
          <cell r="B208" t="str">
            <v>DVL0</v>
          </cell>
          <cell r="C208" t="str">
            <v>D</v>
          </cell>
          <cell r="E208">
            <v>3110343</v>
          </cell>
          <cell r="F208">
            <v>1072.51</v>
          </cell>
        </row>
        <row r="209">
          <cell r="A209" t="str">
            <v>DYİ</v>
          </cell>
          <cell r="B209" t="str">
            <v>DVL0</v>
          </cell>
          <cell r="C209" t="str">
            <v>D</v>
          </cell>
          <cell r="E209">
            <v>311038</v>
          </cell>
        </row>
        <row r="210">
          <cell r="A210" t="str">
            <v>DYİ</v>
          </cell>
          <cell r="B210" t="str">
            <v>DVL1</v>
          </cell>
          <cell r="C210" t="str">
            <v>D</v>
          </cell>
          <cell r="E210">
            <v>311040</v>
          </cell>
          <cell r="F210">
            <v>118.258</v>
          </cell>
        </row>
        <row r="211">
          <cell r="A211" t="str">
            <v>DYİ</v>
          </cell>
          <cell r="B211" t="str">
            <v>DVL3</v>
          </cell>
          <cell r="C211" t="str">
            <v>D</v>
          </cell>
          <cell r="E211">
            <v>311041</v>
          </cell>
          <cell r="F211">
            <v>119.949</v>
          </cell>
        </row>
        <row r="212">
          <cell r="A212" t="str">
            <v>DYİ</v>
          </cell>
          <cell r="B212" t="str">
            <v>DVL6</v>
          </cell>
          <cell r="C212" t="str">
            <v>D</v>
          </cell>
          <cell r="E212">
            <v>311042</v>
          </cell>
          <cell r="F212">
            <v>20.82</v>
          </cell>
        </row>
        <row r="213">
          <cell r="A213" t="str">
            <v>DYİ</v>
          </cell>
          <cell r="B213" t="str">
            <v>DVL0</v>
          </cell>
          <cell r="C213" t="str">
            <v>D</v>
          </cell>
          <cell r="E213">
            <v>311044</v>
          </cell>
          <cell r="F213">
            <v>1.524</v>
          </cell>
        </row>
        <row r="214">
          <cell r="A214" t="str">
            <v>DYD</v>
          </cell>
          <cell r="B214" t="str">
            <v>DVL1</v>
          </cell>
          <cell r="C214" t="str">
            <v>TAS</v>
          </cell>
          <cell r="E214">
            <v>311100</v>
          </cell>
          <cell r="F214">
            <v>8851.0810000000001</v>
          </cell>
        </row>
        <row r="215">
          <cell r="A215" t="str">
            <v>DYD</v>
          </cell>
          <cell r="B215" t="str">
            <v>DVL3</v>
          </cell>
          <cell r="C215" t="str">
            <v>TAS</v>
          </cell>
          <cell r="E215">
            <v>311101</v>
          </cell>
        </row>
        <row r="216">
          <cell r="A216" t="str">
            <v>DYD</v>
          </cell>
          <cell r="B216" t="str">
            <v>DVL3</v>
          </cell>
          <cell r="C216" t="str">
            <v>TAS</v>
          </cell>
          <cell r="E216">
            <v>3111010</v>
          </cell>
          <cell r="F216">
            <v>13276.541999999999</v>
          </cell>
        </row>
        <row r="217">
          <cell r="A217" t="str">
            <v>DYD</v>
          </cell>
          <cell r="B217" t="str">
            <v>DVL3</v>
          </cell>
          <cell r="C217" t="str">
            <v>TAS</v>
          </cell>
          <cell r="E217">
            <v>3111014</v>
          </cell>
          <cell r="F217">
            <v>1090.7370000000001</v>
          </cell>
        </row>
        <row r="218">
          <cell r="A218" t="str">
            <v>DYD</v>
          </cell>
          <cell r="B218" t="str">
            <v>DVL6</v>
          </cell>
          <cell r="C218" t="str">
            <v>TAS</v>
          </cell>
          <cell r="E218">
            <v>311102</v>
          </cell>
        </row>
        <row r="219">
          <cell r="A219" t="str">
            <v>DYD</v>
          </cell>
          <cell r="B219" t="str">
            <v>DVL6</v>
          </cell>
          <cell r="C219" t="str">
            <v>TAS</v>
          </cell>
          <cell r="E219">
            <v>3111020</v>
          </cell>
        </row>
        <row r="220">
          <cell r="A220" t="str">
            <v>DYD</v>
          </cell>
          <cell r="B220" t="str">
            <v>DVL6</v>
          </cell>
          <cell r="C220" t="str">
            <v>TAS</v>
          </cell>
          <cell r="E220">
            <v>3111023</v>
          </cell>
          <cell r="F220">
            <v>9833.8359999999993</v>
          </cell>
        </row>
        <row r="221">
          <cell r="A221" t="str">
            <v>DYD</v>
          </cell>
          <cell r="B221" t="str">
            <v>DVL7</v>
          </cell>
          <cell r="C221" t="str">
            <v>TAS</v>
          </cell>
          <cell r="E221">
            <v>311103</v>
          </cell>
          <cell r="F221">
            <v>886.45</v>
          </cell>
        </row>
        <row r="222">
          <cell r="A222" t="str">
            <v>DYD</v>
          </cell>
          <cell r="B222" t="str">
            <v>DVL0</v>
          </cell>
          <cell r="C222" t="str">
            <v>TAS</v>
          </cell>
          <cell r="E222">
            <v>311104</v>
          </cell>
          <cell r="F222">
            <v>39394.453999999998</v>
          </cell>
        </row>
        <row r="223">
          <cell r="A223" t="str">
            <v>DYD</v>
          </cell>
          <cell r="B223" t="str">
            <v>DVL0</v>
          </cell>
          <cell r="C223" t="str">
            <v>TAS</v>
          </cell>
          <cell r="E223">
            <v>311105</v>
          </cell>
        </row>
        <row r="224">
          <cell r="A224" t="str">
            <v>DYD</v>
          </cell>
          <cell r="B224" t="str">
            <v>DVL0</v>
          </cell>
          <cell r="C224" t="str">
            <v>TAS</v>
          </cell>
          <cell r="E224">
            <v>311106</v>
          </cell>
        </row>
        <row r="225">
          <cell r="A225" t="str">
            <v>DYD</v>
          </cell>
          <cell r="B225" t="str">
            <v>DVL0</v>
          </cell>
          <cell r="C225" t="str">
            <v>TAS</v>
          </cell>
          <cell r="E225">
            <v>311108</v>
          </cell>
          <cell r="F225">
            <v>178.52600000000001</v>
          </cell>
        </row>
        <row r="226">
          <cell r="A226" t="str">
            <v>DYD</v>
          </cell>
          <cell r="B226" t="str">
            <v>DVL1</v>
          </cell>
          <cell r="C226" t="str">
            <v>TAS</v>
          </cell>
          <cell r="E226">
            <v>311110</v>
          </cell>
          <cell r="F226">
            <v>5.7</v>
          </cell>
        </row>
        <row r="227">
          <cell r="A227" t="str">
            <v>DYD</v>
          </cell>
          <cell r="B227" t="str">
            <v>DVL3</v>
          </cell>
          <cell r="C227" t="str">
            <v>TAS</v>
          </cell>
          <cell r="E227">
            <v>311111</v>
          </cell>
        </row>
        <row r="228">
          <cell r="A228" t="str">
            <v>DYD</v>
          </cell>
          <cell r="B228" t="str">
            <v>DVL6</v>
          </cell>
          <cell r="C228" t="str">
            <v>TAS</v>
          </cell>
          <cell r="E228">
            <v>311112</v>
          </cell>
        </row>
        <row r="229">
          <cell r="A229" t="str">
            <v>DYD</v>
          </cell>
          <cell r="B229" t="str">
            <v>DVL7</v>
          </cell>
          <cell r="C229" t="str">
            <v>TAS</v>
          </cell>
          <cell r="E229">
            <v>311113</v>
          </cell>
        </row>
        <row r="230">
          <cell r="A230" t="str">
            <v>DYD</v>
          </cell>
          <cell r="B230" t="str">
            <v>DVL0</v>
          </cell>
          <cell r="C230" t="str">
            <v>TAS</v>
          </cell>
          <cell r="E230">
            <v>311114</v>
          </cell>
          <cell r="F230">
            <v>3.633</v>
          </cell>
        </row>
        <row r="231">
          <cell r="A231" t="str">
            <v>DYD</v>
          </cell>
          <cell r="B231" t="str">
            <v>DVL1</v>
          </cell>
          <cell r="C231" t="str">
            <v>TAS</v>
          </cell>
          <cell r="E231">
            <v>311120</v>
          </cell>
        </row>
        <row r="232">
          <cell r="A232" t="str">
            <v>DYD</v>
          </cell>
          <cell r="B232" t="str">
            <v>DVL1</v>
          </cell>
          <cell r="C232" t="str">
            <v>TC</v>
          </cell>
          <cell r="E232">
            <v>3111200</v>
          </cell>
          <cell r="F232">
            <v>524.80700000000002</v>
          </cell>
        </row>
        <row r="233">
          <cell r="A233" t="str">
            <v>DYD</v>
          </cell>
          <cell r="B233" t="str">
            <v>DVL1</v>
          </cell>
          <cell r="C233" t="str">
            <v>RES</v>
          </cell>
          <cell r="E233">
            <v>3111201</v>
          </cell>
        </row>
        <row r="234">
          <cell r="A234" t="str">
            <v>DYD</v>
          </cell>
          <cell r="B234" t="str">
            <v>DVL1</v>
          </cell>
          <cell r="C234" t="str">
            <v>D</v>
          </cell>
          <cell r="E234">
            <v>3111202</v>
          </cell>
          <cell r="F234">
            <v>2067.723</v>
          </cell>
        </row>
        <row r="235">
          <cell r="A235" t="str">
            <v>DYD</v>
          </cell>
          <cell r="B235" t="str">
            <v>DVL1</v>
          </cell>
          <cell r="C235" t="str">
            <v>TAS</v>
          </cell>
          <cell r="E235">
            <v>3111203</v>
          </cell>
          <cell r="F235">
            <v>17.760000000000002</v>
          </cell>
        </row>
        <row r="236">
          <cell r="A236" t="str">
            <v>DYD</v>
          </cell>
          <cell r="B236" t="str">
            <v>DVL3</v>
          </cell>
          <cell r="C236" t="str">
            <v>TC</v>
          </cell>
          <cell r="E236">
            <v>3111210</v>
          </cell>
          <cell r="F236">
            <v>635.77599999999995</v>
          </cell>
        </row>
        <row r="237">
          <cell r="A237" t="str">
            <v>DYD</v>
          </cell>
          <cell r="B237" t="str">
            <v>DVL3</v>
          </cell>
          <cell r="C237" t="str">
            <v>TC</v>
          </cell>
          <cell r="E237">
            <v>31112100</v>
          </cell>
        </row>
        <row r="238">
          <cell r="A238" t="str">
            <v>DYD</v>
          </cell>
          <cell r="B238" t="str">
            <v>DVL3</v>
          </cell>
          <cell r="C238" t="str">
            <v>RES</v>
          </cell>
          <cell r="E238">
            <v>3111211</v>
          </cell>
          <cell r="F238">
            <v>64.5</v>
          </cell>
        </row>
        <row r="239">
          <cell r="A239" t="str">
            <v>DYD</v>
          </cell>
          <cell r="B239" t="str">
            <v>DVL3</v>
          </cell>
          <cell r="C239" t="str">
            <v>D</v>
          </cell>
          <cell r="E239">
            <v>3111212</v>
          </cell>
          <cell r="F239">
            <v>399.34100000000001</v>
          </cell>
        </row>
        <row r="240">
          <cell r="A240" t="str">
            <v>DYD</v>
          </cell>
          <cell r="B240" t="str">
            <v>DVL3</v>
          </cell>
          <cell r="C240" t="str">
            <v>D</v>
          </cell>
          <cell r="E240">
            <v>31112120</v>
          </cell>
        </row>
        <row r="241">
          <cell r="A241" t="str">
            <v>DYD</v>
          </cell>
          <cell r="B241" t="str">
            <v>DVL3</v>
          </cell>
          <cell r="C241" t="str">
            <v>TAS</v>
          </cell>
          <cell r="E241">
            <v>3111213</v>
          </cell>
          <cell r="F241">
            <v>193.5</v>
          </cell>
        </row>
        <row r="242">
          <cell r="A242" t="str">
            <v>DYD</v>
          </cell>
          <cell r="B242" t="str">
            <v>DVL6</v>
          </cell>
          <cell r="C242" t="str">
            <v>TC</v>
          </cell>
          <cell r="E242">
            <v>3111220</v>
          </cell>
        </row>
        <row r="243">
          <cell r="A243" t="str">
            <v>DYD</v>
          </cell>
          <cell r="B243" t="str">
            <v>DVL6</v>
          </cell>
          <cell r="C243" t="str">
            <v>RES</v>
          </cell>
          <cell r="E243">
            <v>3111221</v>
          </cell>
          <cell r="F243">
            <v>64.5</v>
          </cell>
        </row>
        <row r="244">
          <cell r="A244" t="str">
            <v>DYD</v>
          </cell>
          <cell r="B244" t="str">
            <v>DVL6</v>
          </cell>
          <cell r="C244" t="str">
            <v>D</v>
          </cell>
          <cell r="E244">
            <v>3111222</v>
          </cell>
          <cell r="F244">
            <v>36.823999999999998</v>
          </cell>
        </row>
        <row r="245">
          <cell r="A245" t="str">
            <v>DYD</v>
          </cell>
          <cell r="B245" t="str">
            <v>DVL6</v>
          </cell>
          <cell r="C245" t="str">
            <v>D</v>
          </cell>
          <cell r="E245">
            <v>31112220</v>
          </cell>
        </row>
        <row r="246">
          <cell r="A246" t="str">
            <v>DYD</v>
          </cell>
          <cell r="B246" t="str">
            <v>DVL6</v>
          </cell>
          <cell r="C246" t="str">
            <v>D</v>
          </cell>
          <cell r="E246">
            <v>3111223</v>
          </cell>
        </row>
        <row r="247">
          <cell r="A247" t="str">
            <v>DYD</v>
          </cell>
          <cell r="B247" t="str">
            <v>DVL7</v>
          </cell>
          <cell r="C247" t="str">
            <v>TC</v>
          </cell>
          <cell r="E247">
            <v>3111230</v>
          </cell>
          <cell r="F247">
            <v>130.53399999999999</v>
          </cell>
        </row>
        <row r="248">
          <cell r="A248" t="str">
            <v>DYD</v>
          </cell>
          <cell r="B248" t="str">
            <v>DVL7</v>
          </cell>
          <cell r="C248" t="str">
            <v>RES</v>
          </cell>
          <cell r="E248">
            <v>3111231</v>
          </cell>
        </row>
        <row r="249">
          <cell r="A249" t="str">
            <v>DYD</v>
          </cell>
          <cell r="B249" t="str">
            <v>DVL7</v>
          </cell>
          <cell r="C249" t="str">
            <v>D</v>
          </cell>
          <cell r="E249">
            <v>3111232</v>
          </cell>
        </row>
        <row r="250">
          <cell r="A250" t="str">
            <v>DYD</v>
          </cell>
          <cell r="B250" t="str">
            <v>DVL0</v>
          </cell>
          <cell r="C250" t="str">
            <v>TAS</v>
          </cell>
          <cell r="E250">
            <v>311124</v>
          </cell>
        </row>
        <row r="251">
          <cell r="A251" t="str">
            <v>DYD</v>
          </cell>
          <cell r="B251" t="str">
            <v>DVL0</v>
          </cell>
          <cell r="C251" t="str">
            <v>TC</v>
          </cell>
          <cell r="E251">
            <v>3111240</v>
          </cell>
          <cell r="F251">
            <v>580.64099999999996</v>
          </cell>
        </row>
        <row r="252">
          <cell r="A252" t="str">
            <v>DYD</v>
          </cell>
          <cell r="B252" t="str">
            <v>DVL0</v>
          </cell>
          <cell r="C252" t="str">
            <v>RES</v>
          </cell>
          <cell r="E252">
            <v>3111241</v>
          </cell>
        </row>
        <row r="253">
          <cell r="A253" t="str">
            <v>DYD</v>
          </cell>
          <cell r="B253" t="str">
            <v>DVL0</v>
          </cell>
          <cell r="C253" t="str">
            <v>D</v>
          </cell>
          <cell r="E253">
            <v>3111242</v>
          </cell>
          <cell r="F253">
            <v>0.61299999999999999</v>
          </cell>
        </row>
        <row r="254">
          <cell r="A254" t="str">
            <v>DYD</v>
          </cell>
          <cell r="B254" t="str">
            <v>DVL0</v>
          </cell>
          <cell r="C254" t="str">
            <v>D</v>
          </cell>
          <cell r="E254">
            <v>3111243</v>
          </cell>
          <cell r="F254">
            <v>33.548999999999999</v>
          </cell>
        </row>
        <row r="255">
          <cell r="A255" t="str">
            <v>DYD</v>
          </cell>
          <cell r="B255" t="str">
            <v>DVL1</v>
          </cell>
          <cell r="C255" t="str">
            <v>D</v>
          </cell>
          <cell r="E255">
            <v>311130</v>
          </cell>
          <cell r="F255">
            <v>20.475999999999999</v>
          </cell>
        </row>
        <row r="256">
          <cell r="A256" t="str">
            <v>DYD</v>
          </cell>
          <cell r="B256" t="str">
            <v>DVL6</v>
          </cell>
          <cell r="C256" t="str">
            <v>D</v>
          </cell>
          <cell r="E256">
            <v>311132</v>
          </cell>
        </row>
        <row r="257">
          <cell r="A257" t="str">
            <v>DYD</v>
          </cell>
          <cell r="B257" t="str">
            <v>DVL0</v>
          </cell>
          <cell r="C257" t="str">
            <v>D</v>
          </cell>
          <cell r="E257">
            <v>311135</v>
          </cell>
          <cell r="F257">
            <v>7.7789999999999999</v>
          </cell>
        </row>
        <row r="258">
          <cell r="A258" t="str">
            <v>TAS</v>
          </cell>
          <cell r="B258" t="str">
            <v>VL1</v>
          </cell>
          <cell r="E258">
            <v>312000</v>
          </cell>
          <cell r="F258">
            <v>35234.81</v>
          </cell>
        </row>
        <row r="259">
          <cell r="A259" t="str">
            <v>TAS</v>
          </cell>
          <cell r="B259" t="str">
            <v>VL3</v>
          </cell>
          <cell r="E259">
            <v>312001</v>
          </cell>
        </row>
        <row r="260">
          <cell r="A260" t="str">
            <v>TAS</v>
          </cell>
          <cell r="B260" t="str">
            <v>VL3</v>
          </cell>
          <cell r="E260">
            <v>3120010</v>
          </cell>
          <cell r="F260">
            <v>3280.1030000000001</v>
          </cell>
        </row>
        <row r="261">
          <cell r="A261" t="str">
            <v>TAS</v>
          </cell>
          <cell r="B261" t="str">
            <v>VL3</v>
          </cell>
          <cell r="E261">
            <v>3120011</v>
          </cell>
          <cell r="F261">
            <v>246.209</v>
          </cell>
        </row>
        <row r="262">
          <cell r="A262" t="str">
            <v>TAS</v>
          </cell>
          <cell r="B262" t="str">
            <v>VL3</v>
          </cell>
          <cell r="E262">
            <v>3120012</v>
          </cell>
          <cell r="F262">
            <v>492.82799999999997</v>
          </cell>
        </row>
        <row r="263">
          <cell r="A263" t="str">
            <v>TAS</v>
          </cell>
          <cell r="B263" t="str">
            <v>VL3</v>
          </cell>
          <cell r="E263">
            <v>3120013</v>
          </cell>
          <cell r="F263">
            <v>1544.4459999999999</v>
          </cell>
        </row>
        <row r="264">
          <cell r="A264" t="str">
            <v>TAS</v>
          </cell>
          <cell r="B264" t="str">
            <v>VL3</v>
          </cell>
          <cell r="E264">
            <v>3120014</v>
          </cell>
          <cell r="F264">
            <v>329.07299999999998</v>
          </cell>
        </row>
        <row r="265">
          <cell r="A265" t="str">
            <v>TAS</v>
          </cell>
          <cell r="B265" t="str">
            <v>VL6</v>
          </cell>
          <cell r="E265">
            <v>312002</v>
          </cell>
        </row>
        <row r="266">
          <cell r="A266" t="str">
            <v>TAS</v>
          </cell>
          <cell r="B266" t="str">
            <v>VL6</v>
          </cell>
          <cell r="E266">
            <v>3120020</v>
          </cell>
          <cell r="F266">
            <v>1355.9159999999999</v>
          </cell>
        </row>
        <row r="267">
          <cell r="A267" t="str">
            <v>TAS</v>
          </cell>
          <cell r="B267" t="str">
            <v>VL6</v>
          </cell>
          <cell r="E267">
            <v>3120021</v>
          </cell>
          <cell r="F267">
            <v>94.233000000000004</v>
          </cell>
        </row>
        <row r="268">
          <cell r="A268" t="str">
            <v>TAS</v>
          </cell>
          <cell r="B268" t="str">
            <v>VL6</v>
          </cell>
          <cell r="E268">
            <v>3120022</v>
          </cell>
          <cell r="F268">
            <v>412.88499999999999</v>
          </cell>
        </row>
        <row r="269">
          <cell r="A269" t="str">
            <v>TAS</v>
          </cell>
          <cell r="B269" t="str">
            <v>VL6</v>
          </cell>
          <cell r="E269">
            <v>3120023</v>
          </cell>
          <cell r="F269">
            <v>11.04</v>
          </cell>
        </row>
        <row r="270">
          <cell r="A270" t="str">
            <v>TAS</v>
          </cell>
          <cell r="B270" t="str">
            <v>VL7</v>
          </cell>
          <cell r="E270">
            <v>312003</v>
          </cell>
          <cell r="F270">
            <v>292.94600000000003</v>
          </cell>
        </row>
        <row r="271">
          <cell r="A271" t="str">
            <v>TAS</v>
          </cell>
          <cell r="B271" t="str">
            <v>VL0</v>
          </cell>
          <cell r="E271">
            <v>312004</v>
          </cell>
          <cell r="F271">
            <v>812.90700000000004</v>
          </cell>
        </row>
        <row r="272">
          <cell r="A272" t="str">
            <v>TAS</v>
          </cell>
          <cell r="B272" t="str">
            <v>VL0</v>
          </cell>
          <cell r="E272">
            <v>312006</v>
          </cell>
        </row>
        <row r="273">
          <cell r="A273" t="str">
            <v>TAS</v>
          </cell>
          <cell r="B273" t="str">
            <v>VL0</v>
          </cell>
          <cell r="E273">
            <v>312014</v>
          </cell>
          <cell r="F273">
            <v>5.5419999999999998</v>
          </cell>
        </row>
        <row r="274">
          <cell r="A274" t="str">
            <v>R</v>
          </cell>
          <cell r="B274" t="str">
            <v>VL1</v>
          </cell>
          <cell r="E274">
            <v>314000</v>
          </cell>
          <cell r="F274">
            <v>840.40599999999995</v>
          </cell>
        </row>
        <row r="275">
          <cell r="A275" t="str">
            <v>R</v>
          </cell>
          <cell r="B275" t="str">
            <v>VL3</v>
          </cell>
          <cell r="E275">
            <v>314001</v>
          </cell>
        </row>
        <row r="276">
          <cell r="A276" t="str">
            <v>R</v>
          </cell>
          <cell r="B276" t="str">
            <v>VL3</v>
          </cell>
          <cell r="E276">
            <v>3140010</v>
          </cell>
          <cell r="F276">
            <v>29820.428</v>
          </cell>
        </row>
        <row r="277">
          <cell r="A277" t="str">
            <v>R</v>
          </cell>
          <cell r="B277" t="str">
            <v>VL3</v>
          </cell>
          <cell r="E277">
            <v>3140011</v>
          </cell>
          <cell r="F277">
            <v>478.66500000000002</v>
          </cell>
        </row>
        <row r="278">
          <cell r="A278" t="str">
            <v>R</v>
          </cell>
          <cell r="B278" t="str">
            <v>VL3</v>
          </cell>
          <cell r="E278">
            <v>3140012</v>
          </cell>
          <cell r="F278">
            <v>1545.0070000000001</v>
          </cell>
        </row>
        <row r="279">
          <cell r="A279" t="str">
            <v>R</v>
          </cell>
          <cell r="B279" t="str">
            <v>VL3</v>
          </cell>
          <cell r="E279">
            <v>3140013</v>
          </cell>
          <cell r="F279">
            <v>39.363999999999997</v>
          </cell>
        </row>
        <row r="280">
          <cell r="A280" t="str">
            <v>R</v>
          </cell>
          <cell r="B280" t="str">
            <v>VL3</v>
          </cell>
          <cell r="E280">
            <v>3140014</v>
          </cell>
          <cell r="F280">
            <v>29947.25</v>
          </cell>
        </row>
        <row r="281">
          <cell r="A281" t="str">
            <v>R</v>
          </cell>
          <cell r="B281" t="str">
            <v>VL6</v>
          </cell>
          <cell r="E281">
            <v>314002</v>
          </cell>
        </row>
        <row r="282">
          <cell r="A282" t="str">
            <v>R</v>
          </cell>
          <cell r="B282" t="str">
            <v>VL6</v>
          </cell>
          <cell r="E282">
            <v>3140020</v>
          </cell>
          <cell r="F282">
            <v>7471.2030000000004</v>
          </cell>
        </row>
        <row r="283">
          <cell r="A283" t="str">
            <v>R</v>
          </cell>
          <cell r="B283" t="str">
            <v>VL6</v>
          </cell>
          <cell r="E283">
            <v>3140021</v>
          </cell>
          <cell r="F283">
            <v>6.5449999999999999</v>
          </cell>
        </row>
        <row r="284">
          <cell r="A284" t="str">
            <v>R</v>
          </cell>
          <cell r="B284" t="str">
            <v>VL6</v>
          </cell>
          <cell r="E284">
            <v>3140022</v>
          </cell>
          <cell r="F284">
            <v>6.4249999999999998</v>
          </cell>
        </row>
        <row r="285">
          <cell r="A285" t="str">
            <v>R</v>
          </cell>
          <cell r="B285" t="str">
            <v>VL6</v>
          </cell>
          <cell r="E285">
            <v>3140023</v>
          </cell>
          <cell r="F285">
            <v>64.784000000000006</v>
          </cell>
        </row>
        <row r="286">
          <cell r="A286" t="str">
            <v>R</v>
          </cell>
          <cell r="B286" t="str">
            <v>VL7</v>
          </cell>
          <cell r="E286">
            <v>314003</v>
          </cell>
          <cell r="F286">
            <v>158.124</v>
          </cell>
        </row>
        <row r="287">
          <cell r="A287" t="str">
            <v>R</v>
          </cell>
          <cell r="B287" t="str">
            <v>VL0</v>
          </cell>
          <cell r="E287">
            <v>314004</v>
          </cell>
          <cell r="F287">
            <v>10.144</v>
          </cell>
        </row>
        <row r="288">
          <cell r="A288" t="str">
            <v>R</v>
          </cell>
          <cell r="B288" t="str">
            <v>VL1</v>
          </cell>
          <cell r="E288">
            <v>314010</v>
          </cell>
          <cell r="F288">
            <v>1291.68</v>
          </cell>
        </row>
        <row r="289">
          <cell r="A289" t="str">
            <v>R</v>
          </cell>
          <cell r="B289" t="str">
            <v>VL3</v>
          </cell>
          <cell r="E289">
            <v>314011</v>
          </cell>
        </row>
        <row r="290">
          <cell r="A290" t="str">
            <v>R</v>
          </cell>
          <cell r="B290" t="str">
            <v>VL3</v>
          </cell>
          <cell r="E290">
            <v>3140110</v>
          </cell>
          <cell r="F290">
            <v>4264.1379999999999</v>
          </cell>
        </row>
        <row r="291">
          <cell r="A291" t="str">
            <v>R</v>
          </cell>
          <cell r="B291" t="str">
            <v>VL3</v>
          </cell>
          <cell r="E291">
            <v>3140111</v>
          </cell>
          <cell r="F291">
            <v>91.32</v>
          </cell>
        </row>
        <row r="292">
          <cell r="A292" t="str">
            <v>R</v>
          </cell>
          <cell r="B292" t="str">
            <v>VL3</v>
          </cell>
          <cell r="E292">
            <v>3140112</v>
          </cell>
          <cell r="F292">
            <v>285</v>
          </cell>
        </row>
        <row r="293">
          <cell r="A293" t="str">
            <v>R</v>
          </cell>
          <cell r="B293" t="str">
            <v>VL3</v>
          </cell>
          <cell r="E293">
            <v>3140113</v>
          </cell>
          <cell r="F293">
            <v>0.67700000000000005</v>
          </cell>
        </row>
        <row r="294">
          <cell r="A294" t="str">
            <v>R</v>
          </cell>
          <cell r="B294" t="str">
            <v>VL3</v>
          </cell>
          <cell r="E294">
            <v>3140114</v>
          </cell>
          <cell r="F294">
            <v>206.84</v>
          </cell>
        </row>
        <row r="295">
          <cell r="A295" t="str">
            <v>R</v>
          </cell>
          <cell r="B295" t="str">
            <v>VL6</v>
          </cell>
          <cell r="E295">
            <v>314012</v>
          </cell>
        </row>
        <row r="296">
          <cell r="A296" t="str">
            <v>R</v>
          </cell>
          <cell r="B296" t="str">
            <v>VL6</v>
          </cell>
          <cell r="E296">
            <v>3140120</v>
          </cell>
          <cell r="F296">
            <v>7.3250000000000002</v>
          </cell>
        </row>
        <row r="297">
          <cell r="A297" t="str">
            <v>R</v>
          </cell>
          <cell r="B297" t="str">
            <v>VL6</v>
          </cell>
          <cell r="E297">
            <v>3140123</v>
          </cell>
          <cell r="F297">
            <v>4.5069999999999997</v>
          </cell>
        </row>
        <row r="298">
          <cell r="A298" t="str">
            <v>R</v>
          </cell>
          <cell r="B298" t="str">
            <v>VL7</v>
          </cell>
          <cell r="E298">
            <v>314013</v>
          </cell>
          <cell r="F298">
            <v>10.723000000000001</v>
          </cell>
        </row>
        <row r="299">
          <cell r="A299" t="str">
            <v>R</v>
          </cell>
          <cell r="B299" t="str">
            <v>VL0</v>
          </cell>
          <cell r="E299">
            <v>314014</v>
          </cell>
          <cell r="F299">
            <v>678.80499999999995</v>
          </cell>
        </row>
        <row r="300">
          <cell r="A300" t="str">
            <v>R</v>
          </cell>
          <cell r="B300" t="str">
            <v>VL1</v>
          </cell>
          <cell r="E300">
            <v>314020</v>
          </cell>
          <cell r="F300">
            <v>1153.43</v>
          </cell>
        </row>
        <row r="301">
          <cell r="A301" t="str">
            <v>R</v>
          </cell>
          <cell r="B301" t="str">
            <v>VL3</v>
          </cell>
          <cell r="E301">
            <v>314021</v>
          </cell>
        </row>
        <row r="302">
          <cell r="A302" t="str">
            <v>R</v>
          </cell>
          <cell r="B302" t="str">
            <v>VL3</v>
          </cell>
          <cell r="E302">
            <v>3140210</v>
          </cell>
          <cell r="F302">
            <v>41911.877</v>
          </cell>
        </row>
        <row r="303">
          <cell r="A303" t="str">
            <v>R</v>
          </cell>
          <cell r="B303" t="str">
            <v>VL3</v>
          </cell>
          <cell r="E303">
            <v>3140211</v>
          </cell>
          <cell r="F303">
            <v>576.75400000000002</v>
          </cell>
        </row>
        <row r="304">
          <cell r="A304" t="str">
            <v>R</v>
          </cell>
          <cell r="B304" t="str">
            <v>VL3</v>
          </cell>
          <cell r="E304">
            <v>3140212</v>
          </cell>
          <cell r="F304">
            <v>186.93</v>
          </cell>
        </row>
        <row r="305">
          <cell r="A305" t="str">
            <v>R</v>
          </cell>
          <cell r="B305" t="str">
            <v>VL3</v>
          </cell>
          <cell r="E305">
            <v>3140213</v>
          </cell>
          <cell r="F305">
            <v>50.112000000000002</v>
          </cell>
        </row>
        <row r="306">
          <cell r="A306" t="str">
            <v>R</v>
          </cell>
          <cell r="B306" t="str">
            <v>VL3</v>
          </cell>
          <cell r="E306">
            <v>3140214</v>
          </cell>
          <cell r="F306">
            <v>18967.333999999999</v>
          </cell>
        </row>
        <row r="307">
          <cell r="A307" t="str">
            <v>R</v>
          </cell>
          <cell r="B307" t="str">
            <v>VL6</v>
          </cell>
          <cell r="E307">
            <v>314022</v>
          </cell>
        </row>
        <row r="308">
          <cell r="A308" t="str">
            <v>R</v>
          </cell>
          <cell r="B308" t="str">
            <v>VL6</v>
          </cell>
          <cell r="E308">
            <v>3140220</v>
          </cell>
          <cell r="F308">
            <v>194.41900000000001</v>
          </cell>
        </row>
        <row r="309">
          <cell r="A309" t="str">
            <v>R</v>
          </cell>
          <cell r="B309" t="str">
            <v>VL6</v>
          </cell>
          <cell r="E309">
            <v>3140222</v>
          </cell>
          <cell r="F309">
            <v>2.5999999999999999E-2</v>
          </cell>
        </row>
        <row r="310">
          <cell r="A310" t="str">
            <v>R</v>
          </cell>
          <cell r="B310" t="str">
            <v>VL6</v>
          </cell>
          <cell r="E310">
            <v>3140223</v>
          </cell>
          <cell r="F310">
            <v>1.1379999999999999</v>
          </cell>
        </row>
        <row r="311">
          <cell r="A311" t="str">
            <v>R</v>
          </cell>
          <cell r="B311" t="str">
            <v>VL7</v>
          </cell>
          <cell r="E311">
            <v>314023</v>
          </cell>
          <cell r="F311">
            <v>17.672999999999998</v>
          </cell>
        </row>
        <row r="312">
          <cell r="A312" t="str">
            <v>R</v>
          </cell>
          <cell r="B312" t="str">
            <v>VL0</v>
          </cell>
          <cell r="E312">
            <v>314024</v>
          </cell>
          <cell r="F312">
            <v>3.141</v>
          </cell>
        </row>
        <row r="313">
          <cell r="A313" t="str">
            <v>R</v>
          </cell>
          <cell r="B313" t="str">
            <v>VL1</v>
          </cell>
          <cell r="E313">
            <v>314040</v>
          </cell>
          <cell r="F313">
            <v>634.85699999999997</v>
          </cell>
        </row>
        <row r="314">
          <cell r="A314" t="str">
            <v>R</v>
          </cell>
          <cell r="B314" t="str">
            <v>VL3</v>
          </cell>
          <cell r="E314">
            <v>314041</v>
          </cell>
        </row>
        <row r="315">
          <cell r="A315" t="str">
            <v>R</v>
          </cell>
          <cell r="B315" t="str">
            <v>VL3</v>
          </cell>
          <cell r="E315">
            <v>3140410</v>
          </cell>
          <cell r="F315">
            <v>870.56299999999999</v>
          </cell>
        </row>
        <row r="316">
          <cell r="A316" t="str">
            <v>R</v>
          </cell>
          <cell r="B316" t="str">
            <v>VL3</v>
          </cell>
          <cell r="E316">
            <v>3140411</v>
          </cell>
          <cell r="F316">
            <v>1.5880000000000001</v>
          </cell>
        </row>
        <row r="317">
          <cell r="A317" t="str">
            <v>R</v>
          </cell>
          <cell r="B317" t="str">
            <v>VL3</v>
          </cell>
          <cell r="E317">
            <v>3140412</v>
          </cell>
          <cell r="F317">
            <v>90.369</v>
          </cell>
        </row>
        <row r="318">
          <cell r="A318" t="str">
            <v>R</v>
          </cell>
          <cell r="B318" t="str">
            <v>VL3</v>
          </cell>
          <cell r="E318">
            <v>3140413</v>
          </cell>
          <cell r="F318">
            <v>4.0960000000000001</v>
          </cell>
        </row>
        <row r="319">
          <cell r="A319" t="str">
            <v>R</v>
          </cell>
          <cell r="B319" t="str">
            <v>VL3</v>
          </cell>
          <cell r="E319">
            <v>3140414</v>
          </cell>
          <cell r="F319">
            <v>399.20600000000002</v>
          </cell>
        </row>
        <row r="320">
          <cell r="A320" t="str">
            <v>R</v>
          </cell>
          <cell r="B320" t="str">
            <v>VL6</v>
          </cell>
          <cell r="E320">
            <v>314042</v>
          </cell>
        </row>
        <row r="321">
          <cell r="A321" t="str">
            <v>R</v>
          </cell>
          <cell r="B321" t="str">
            <v>VL6</v>
          </cell>
          <cell r="E321">
            <v>3140420</v>
          </cell>
          <cell r="F321">
            <v>62.414000000000001</v>
          </cell>
        </row>
        <row r="322">
          <cell r="A322" t="str">
            <v>R</v>
          </cell>
          <cell r="B322" t="str">
            <v>VL6</v>
          </cell>
          <cell r="E322">
            <v>3140422</v>
          </cell>
          <cell r="F322">
            <v>0.17499999999999999</v>
          </cell>
        </row>
        <row r="323">
          <cell r="A323" t="str">
            <v>R</v>
          </cell>
          <cell r="B323" t="str">
            <v>VL6</v>
          </cell>
          <cell r="E323">
            <v>3140423</v>
          </cell>
          <cell r="F323">
            <v>100.232</v>
          </cell>
        </row>
        <row r="324">
          <cell r="A324" t="str">
            <v>R</v>
          </cell>
          <cell r="B324" t="str">
            <v>VL7</v>
          </cell>
          <cell r="E324">
            <v>314043</v>
          </cell>
          <cell r="F324">
            <v>6.8719999999999999</v>
          </cell>
        </row>
        <row r="325">
          <cell r="A325" t="str">
            <v>R</v>
          </cell>
          <cell r="B325" t="str">
            <v>VL0</v>
          </cell>
          <cell r="E325">
            <v>314044</v>
          </cell>
          <cell r="F325">
            <v>326.21800000000002</v>
          </cell>
        </row>
        <row r="326">
          <cell r="A326" t="str">
            <v>TİC</v>
          </cell>
          <cell r="B326" t="str">
            <v>VL1</v>
          </cell>
          <cell r="E326">
            <v>314200</v>
          </cell>
          <cell r="F326">
            <v>295.14299999999997</v>
          </cell>
        </row>
        <row r="327">
          <cell r="A327" t="str">
            <v>TİC</v>
          </cell>
          <cell r="B327" t="str">
            <v>VL3</v>
          </cell>
          <cell r="E327">
            <v>314201</v>
          </cell>
        </row>
        <row r="328">
          <cell r="A328" t="str">
            <v>TİC</v>
          </cell>
          <cell r="B328" t="str">
            <v>VL3</v>
          </cell>
          <cell r="E328">
            <v>3142010</v>
          </cell>
          <cell r="F328">
            <v>25412.811000000002</v>
          </cell>
        </row>
        <row r="329">
          <cell r="A329" t="str">
            <v>TİC</v>
          </cell>
          <cell r="B329" t="str">
            <v>VL3</v>
          </cell>
          <cell r="E329">
            <v>3142011</v>
          </cell>
          <cell r="F329">
            <v>177.38399999999999</v>
          </cell>
        </row>
        <row r="330">
          <cell r="A330" t="str">
            <v>TİC</v>
          </cell>
          <cell r="B330" t="str">
            <v>VL3</v>
          </cell>
          <cell r="E330">
            <v>3142012</v>
          </cell>
          <cell r="F330">
            <v>27.667000000000002</v>
          </cell>
        </row>
        <row r="331">
          <cell r="A331" t="str">
            <v>TİC</v>
          </cell>
          <cell r="B331" t="str">
            <v>VL3</v>
          </cell>
          <cell r="E331">
            <v>3142013</v>
          </cell>
          <cell r="F331">
            <v>21.164999999999999</v>
          </cell>
        </row>
        <row r="332">
          <cell r="A332" t="str">
            <v>TİC</v>
          </cell>
          <cell r="B332" t="str">
            <v>VL3</v>
          </cell>
          <cell r="E332">
            <v>3142014</v>
          </cell>
          <cell r="F332">
            <v>80.695999999999998</v>
          </cell>
        </row>
        <row r="333">
          <cell r="A333" t="str">
            <v>TİC</v>
          </cell>
          <cell r="B333" t="str">
            <v>VL6</v>
          </cell>
          <cell r="E333">
            <v>314202</v>
          </cell>
        </row>
        <row r="334">
          <cell r="A334" t="str">
            <v>TİC</v>
          </cell>
          <cell r="B334" t="str">
            <v>VL6</v>
          </cell>
          <cell r="E334">
            <v>3142021</v>
          </cell>
          <cell r="F334">
            <v>171.39599999999999</v>
          </cell>
        </row>
        <row r="335">
          <cell r="A335" t="str">
            <v>TİC</v>
          </cell>
          <cell r="B335" t="str">
            <v>VL6</v>
          </cell>
          <cell r="E335">
            <v>3142022</v>
          </cell>
          <cell r="F335">
            <v>17</v>
          </cell>
        </row>
        <row r="336">
          <cell r="A336" t="str">
            <v>TİC</v>
          </cell>
          <cell r="B336" t="str">
            <v>VL6</v>
          </cell>
          <cell r="E336">
            <v>3142023</v>
          </cell>
          <cell r="F336">
            <v>1.181</v>
          </cell>
        </row>
        <row r="337">
          <cell r="A337" t="str">
            <v>TİC</v>
          </cell>
          <cell r="B337" t="str">
            <v>VL6</v>
          </cell>
          <cell r="E337">
            <v>3142024</v>
          </cell>
          <cell r="F337">
            <v>4.7E-2</v>
          </cell>
        </row>
        <row r="338">
          <cell r="A338" t="str">
            <v>TİC</v>
          </cell>
          <cell r="B338" t="str">
            <v>VL7</v>
          </cell>
          <cell r="E338">
            <v>314203</v>
          </cell>
          <cell r="F338">
            <v>15.734999999999999</v>
          </cell>
        </row>
        <row r="339">
          <cell r="A339" t="str">
            <v>TİC</v>
          </cell>
          <cell r="B339" t="str">
            <v>VL0</v>
          </cell>
          <cell r="E339">
            <v>314204</v>
          </cell>
          <cell r="F339">
            <v>54.070999999999998</v>
          </cell>
        </row>
        <row r="340">
          <cell r="A340" t="str">
            <v>TİC</v>
          </cell>
          <cell r="B340" t="str">
            <v>VL0</v>
          </cell>
          <cell r="E340">
            <v>314206</v>
          </cell>
        </row>
        <row r="341">
          <cell r="A341" t="str">
            <v>TİC</v>
          </cell>
          <cell r="B341" t="str">
            <v>VL1</v>
          </cell>
          <cell r="E341">
            <v>314210</v>
          </cell>
          <cell r="F341">
            <v>4904.0680000000002</v>
          </cell>
        </row>
        <row r="342">
          <cell r="A342" t="str">
            <v>TİC</v>
          </cell>
          <cell r="B342" t="str">
            <v>VL3</v>
          </cell>
          <cell r="E342">
            <v>314211</v>
          </cell>
        </row>
        <row r="343">
          <cell r="A343" t="str">
            <v>TİC</v>
          </cell>
          <cell r="B343" t="str">
            <v>VL3</v>
          </cell>
          <cell r="E343">
            <v>3142110</v>
          </cell>
          <cell r="F343">
            <v>23738.626</v>
          </cell>
        </row>
        <row r="344">
          <cell r="A344" t="str">
            <v>TİC</v>
          </cell>
          <cell r="B344" t="str">
            <v>VL3</v>
          </cell>
          <cell r="E344">
            <v>3142111</v>
          </cell>
          <cell r="F344">
            <v>2179.8310000000001</v>
          </cell>
        </row>
        <row r="345">
          <cell r="A345" t="str">
            <v>TİC</v>
          </cell>
          <cell r="B345" t="str">
            <v>VL3</v>
          </cell>
          <cell r="E345">
            <v>3142112</v>
          </cell>
          <cell r="F345">
            <v>1319.248</v>
          </cell>
        </row>
        <row r="346">
          <cell r="A346" t="str">
            <v>TİC</v>
          </cell>
          <cell r="B346" t="str">
            <v>VL3</v>
          </cell>
          <cell r="E346">
            <v>3142113</v>
          </cell>
          <cell r="F346">
            <v>43.533999999999999</v>
          </cell>
        </row>
        <row r="347">
          <cell r="A347" t="str">
            <v>TİC</v>
          </cell>
          <cell r="B347" t="str">
            <v>VL3</v>
          </cell>
          <cell r="E347">
            <v>3142114</v>
          </cell>
          <cell r="F347">
            <v>21874.123</v>
          </cell>
        </row>
        <row r="348">
          <cell r="A348" t="str">
            <v>TİC</v>
          </cell>
          <cell r="B348" t="str">
            <v>VL6</v>
          </cell>
          <cell r="E348">
            <v>314212</v>
          </cell>
        </row>
        <row r="349">
          <cell r="A349" t="str">
            <v>TİC</v>
          </cell>
          <cell r="B349" t="str">
            <v>VL6</v>
          </cell>
          <cell r="E349">
            <v>3142120</v>
          </cell>
          <cell r="F349">
            <v>386.363</v>
          </cell>
        </row>
        <row r="350">
          <cell r="A350" t="str">
            <v>TİC</v>
          </cell>
          <cell r="B350" t="str">
            <v>VL6</v>
          </cell>
          <cell r="E350">
            <v>3142121</v>
          </cell>
          <cell r="F350">
            <v>0.371</v>
          </cell>
        </row>
        <row r="351">
          <cell r="A351" t="str">
            <v>TİC</v>
          </cell>
          <cell r="B351" t="str">
            <v>VL6</v>
          </cell>
          <cell r="E351">
            <v>3142122</v>
          </cell>
          <cell r="F351">
            <v>4.335</v>
          </cell>
        </row>
        <row r="352">
          <cell r="A352" t="str">
            <v>TİC</v>
          </cell>
          <cell r="B352" t="str">
            <v>VL6</v>
          </cell>
          <cell r="E352">
            <v>3142123</v>
          </cell>
          <cell r="F352">
            <v>58.820999999999998</v>
          </cell>
        </row>
        <row r="353">
          <cell r="A353" t="str">
            <v>TİC</v>
          </cell>
          <cell r="B353" t="str">
            <v>VL7</v>
          </cell>
          <cell r="E353">
            <v>314213</v>
          </cell>
          <cell r="F353">
            <v>206.441</v>
          </cell>
        </row>
        <row r="354">
          <cell r="A354" t="str">
            <v>TİC</v>
          </cell>
          <cell r="B354" t="str">
            <v>VL0</v>
          </cell>
          <cell r="E354">
            <v>314214</v>
          </cell>
          <cell r="F354">
            <v>25.361999999999998</v>
          </cell>
        </row>
        <row r="355">
          <cell r="A355" t="str">
            <v>TİC</v>
          </cell>
          <cell r="B355" t="str">
            <v>VL0</v>
          </cell>
          <cell r="E355">
            <v>314216</v>
          </cell>
        </row>
        <row r="356">
          <cell r="A356" t="str">
            <v>TİC</v>
          </cell>
          <cell r="B356" t="str">
            <v>VL1</v>
          </cell>
          <cell r="E356">
            <v>314220</v>
          </cell>
          <cell r="F356">
            <v>6507.491</v>
          </cell>
        </row>
        <row r="357">
          <cell r="A357" t="str">
            <v>TİC</v>
          </cell>
          <cell r="B357" t="str">
            <v>VL3</v>
          </cell>
          <cell r="E357">
            <v>314221</v>
          </cell>
        </row>
        <row r="358">
          <cell r="A358" t="str">
            <v>TİC</v>
          </cell>
          <cell r="B358" t="str">
            <v>VL3</v>
          </cell>
          <cell r="E358">
            <v>3142210</v>
          </cell>
          <cell r="F358">
            <v>62794.900999999998</v>
          </cell>
        </row>
        <row r="359">
          <cell r="A359" t="str">
            <v>TİC</v>
          </cell>
          <cell r="B359" t="str">
            <v>VL3</v>
          </cell>
          <cell r="E359">
            <v>3142211</v>
          </cell>
          <cell r="F359">
            <v>4650.95</v>
          </cell>
        </row>
        <row r="360">
          <cell r="A360" t="str">
            <v>TİC</v>
          </cell>
          <cell r="B360" t="str">
            <v>VL3</v>
          </cell>
          <cell r="E360">
            <v>3142212</v>
          </cell>
          <cell r="F360">
            <v>2132.44</v>
          </cell>
        </row>
        <row r="361">
          <cell r="A361" t="str">
            <v>TİC</v>
          </cell>
          <cell r="B361" t="str">
            <v>VL3</v>
          </cell>
          <cell r="E361">
            <v>3142213</v>
          </cell>
          <cell r="F361">
            <v>229.679</v>
          </cell>
        </row>
        <row r="362">
          <cell r="A362" t="str">
            <v>TİC</v>
          </cell>
          <cell r="B362" t="str">
            <v>VL3</v>
          </cell>
          <cell r="E362">
            <v>3142214</v>
          </cell>
          <cell r="F362">
            <v>16810.559000000001</v>
          </cell>
        </row>
        <row r="363">
          <cell r="A363" t="str">
            <v>TİC</v>
          </cell>
          <cell r="B363" t="str">
            <v>VL6</v>
          </cell>
          <cell r="E363">
            <v>314222</v>
          </cell>
        </row>
        <row r="364">
          <cell r="A364" t="str">
            <v>TİC</v>
          </cell>
          <cell r="B364" t="str">
            <v>VL6</v>
          </cell>
          <cell r="E364">
            <v>3142220</v>
          </cell>
          <cell r="F364">
            <v>3970.62</v>
          </cell>
        </row>
        <row r="365">
          <cell r="A365" t="str">
            <v>TİC</v>
          </cell>
          <cell r="B365" t="str">
            <v>VL6</v>
          </cell>
          <cell r="E365">
            <v>3142221</v>
          </cell>
          <cell r="F365">
            <v>217.21199999999999</v>
          </cell>
        </row>
        <row r="366">
          <cell r="A366" t="str">
            <v>TİC</v>
          </cell>
          <cell r="B366" t="str">
            <v>VL6</v>
          </cell>
          <cell r="E366">
            <v>3142222</v>
          </cell>
          <cell r="F366">
            <v>30.187999999999999</v>
          </cell>
        </row>
        <row r="367">
          <cell r="A367" t="str">
            <v>TİC</v>
          </cell>
          <cell r="B367" t="str">
            <v>VL6</v>
          </cell>
          <cell r="E367">
            <v>3142223</v>
          </cell>
          <cell r="F367">
            <v>212.018</v>
          </cell>
        </row>
        <row r="368">
          <cell r="A368" t="str">
            <v>TİC</v>
          </cell>
          <cell r="B368" t="str">
            <v>VL7</v>
          </cell>
          <cell r="E368">
            <v>314223</v>
          </cell>
          <cell r="F368">
            <v>89.866</v>
          </cell>
        </row>
        <row r="369">
          <cell r="A369" t="str">
            <v>TİC</v>
          </cell>
          <cell r="B369" t="str">
            <v>VL0</v>
          </cell>
          <cell r="E369">
            <v>314224</v>
          </cell>
          <cell r="F369">
            <v>127.101</v>
          </cell>
        </row>
        <row r="370">
          <cell r="A370" t="str">
            <v>TİC</v>
          </cell>
          <cell r="B370" t="str">
            <v>VL0</v>
          </cell>
          <cell r="E370">
            <v>314226</v>
          </cell>
        </row>
        <row r="371">
          <cell r="A371" t="str">
            <v>TİC</v>
          </cell>
          <cell r="B371" t="str">
            <v>VL1</v>
          </cell>
          <cell r="E371">
            <v>314230</v>
          </cell>
          <cell r="F371">
            <v>44423.790999999997</v>
          </cell>
        </row>
        <row r="372">
          <cell r="A372" t="str">
            <v>TİC</v>
          </cell>
          <cell r="B372" t="str">
            <v>VL3</v>
          </cell>
          <cell r="E372">
            <v>314231</v>
          </cell>
        </row>
        <row r="373">
          <cell r="A373" t="str">
            <v>TİC</v>
          </cell>
          <cell r="B373" t="str">
            <v>VL3</v>
          </cell>
          <cell r="E373">
            <v>3142310</v>
          </cell>
          <cell r="F373">
            <v>65603.88</v>
          </cell>
        </row>
        <row r="374">
          <cell r="A374" t="str">
            <v>TİC</v>
          </cell>
          <cell r="B374" t="str">
            <v>VL3</v>
          </cell>
          <cell r="E374">
            <v>3142311</v>
          </cell>
          <cell r="F374">
            <v>2570.317</v>
          </cell>
        </row>
        <row r="375">
          <cell r="A375" t="str">
            <v>TİC</v>
          </cell>
          <cell r="B375" t="str">
            <v>VL3</v>
          </cell>
          <cell r="E375">
            <v>3142312</v>
          </cell>
          <cell r="F375">
            <v>10</v>
          </cell>
        </row>
        <row r="376">
          <cell r="A376" t="str">
            <v>TİC</v>
          </cell>
          <cell r="B376" t="str">
            <v>VL3</v>
          </cell>
          <cell r="E376">
            <v>3142313</v>
          </cell>
          <cell r="F376">
            <v>2.84</v>
          </cell>
        </row>
        <row r="377">
          <cell r="A377" t="str">
            <v>TİC</v>
          </cell>
          <cell r="B377" t="str">
            <v>VL3</v>
          </cell>
          <cell r="E377">
            <v>3142314</v>
          </cell>
          <cell r="F377">
            <v>162.50299999999999</v>
          </cell>
        </row>
        <row r="378">
          <cell r="A378" t="str">
            <v>TİC</v>
          </cell>
          <cell r="B378" t="str">
            <v>VL6</v>
          </cell>
          <cell r="E378">
            <v>314232</v>
          </cell>
        </row>
        <row r="379">
          <cell r="A379" t="str">
            <v>TİC</v>
          </cell>
          <cell r="B379" t="str">
            <v>VL6</v>
          </cell>
          <cell r="E379">
            <v>3142320</v>
          </cell>
          <cell r="F379">
            <v>565.31700000000001</v>
          </cell>
        </row>
        <row r="380">
          <cell r="A380" t="str">
            <v>TİC</v>
          </cell>
          <cell r="B380" t="str">
            <v>VL6</v>
          </cell>
          <cell r="E380">
            <v>3142321</v>
          </cell>
          <cell r="F380">
            <v>55.307000000000002</v>
          </cell>
        </row>
        <row r="381">
          <cell r="A381" t="str">
            <v>TİC</v>
          </cell>
          <cell r="B381" t="str">
            <v>VL6</v>
          </cell>
          <cell r="E381">
            <v>3142322</v>
          </cell>
          <cell r="F381">
            <v>1.07</v>
          </cell>
        </row>
        <row r="382">
          <cell r="A382" t="str">
            <v>TİC</v>
          </cell>
          <cell r="B382" t="str">
            <v>VL6</v>
          </cell>
          <cell r="E382">
            <v>3142323</v>
          </cell>
        </row>
        <row r="383">
          <cell r="A383" t="str">
            <v>TİC</v>
          </cell>
          <cell r="B383" t="str">
            <v>VL7</v>
          </cell>
          <cell r="E383">
            <v>314233</v>
          </cell>
          <cell r="F383">
            <v>62.058999999999997</v>
          </cell>
        </row>
        <row r="384">
          <cell r="A384" t="str">
            <v>TİC</v>
          </cell>
          <cell r="B384" t="str">
            <v>VL0</v>
          </cell>
          <cell r="E384">
            <v>314234</v>
          </cell>
          <cell r="F384">
            <v>8.9139999999999997</v>
          </cell>
        </row>
        <row r="385">
          <cell r="A385" t="str">
            <v>TİC</v>
          </cell>
          <cell r="B385" t="str">
            <v>VL0</v>
          </cell>
          <cell r="E385">
            <v>314236</v>
          </cell>
        </row>
        <row r="386">
          <cell r="A386" t="str">
            <v>TİC</v>
          </cell>
          <cell r="B386" t="str">
            <v>VL1</v>
          </cell>
          <cell r="E386">
            <v>314240</v>
          </cell>
          <cell r="F386">
            <v>306.298</v>
          </cell>
        </row>
        <row r="387">
          <cell r="A387" t="str">
            <v>TİC</v>
          </cell>
          <cell r="B387" t="str">
            <v>VL3</v>
          </cell>
          <cell r="E387">
            <v>314241</v>
          </cell>
        </row>
        <row r="388">
          <cell r="A388" t="str">
            <v>TİC</v>
          </cell>
          <cell r="B388" t="str">
            <v>VL3</v>
          </cell>
          <cell r="E388">
            <v>3142410</v>
          </cell>
          <cell r="F388">
            <v>13919.21</v>
          </cell>
        </row>
        <row r="389">
          <cell r="A389" t="str">
            <v>TİC</v>
          </cell>
          <cell r="B389" t="str">
            <v>VL3</v>
          </cell>
          <cell r="E389">
            <v>3142411</v>
          </cell>
          <cell r="F389">
            <v>4326.7709999999997</v>
          </cell>
        </row>
        <row r="390">
          <cell r="A390" t="str">
            <v>TİC</v>
          </cell>
          <cell r="B390" t="str">
            <v>VL3</v>
          </cell>
          <cell r="E390">
            <v>3142412</v>
          </cell>
          <cell r="F390">
            <v>13721.105</v>
          </cell>
        </row>
        <row r="391">
          <cell r="A391" t="str">
            <v>TİC</v>
          </cell>
          <cell r="B391" t="str">
            <v>VL3</v>
          </cell>
          <cell r="E391">
            <v>3142414</v>
          </cell>
          <cell r="F391">
            <v>14.657999999999999</v>
          </cell>
        </row>
        <row r="392">
          <cell r="A392" t="str">
            <v>TİC</v>
          </cell>
          <cell r="B392" t="str">
            <v>VL6</v>
          </cell>
          <cell r="E392">
            <v>314242</v>
          </cell>
        </row>
        <row r="393">
          <cell r="A393" t="str">
            <v>TİC</v>
          </cell>
          <cell r="B393" t="str">
            <v>VL6</v>
          </cell>
          <cell r="E393">
            <v>3142420</v>
          </cell>
          <cell r="F393">
            <v>1.6220000000000001</v>
          </cell>
        </row>
        <row r="394">
          <cell r="A394" t="str">
            <v>TİC</v>
          </cell>
          <cell r="B394" t="str">
            <v>VL6</v>
          </cell>
          <cell r="E394">
            <v>3142421</v>
          </cell>
        </row>
        <row r="395">
          <cell r="A395" t="str">
            <v>TİC</v>
          </cell>
          <cell r="B395" t="str">
            <v>VL7</v>
          </cell>
          <cell r="E395">
            <v>314243</v>
          </cell>
        </row>
        <row r="396">
          <cell r="A396" t="str">
            <v>TİC</v>
          </cell>
          <cell r="B396" t="str">
            <v>VL0</v>
          </cell>
          <cell r="E396">
            <v>314244</v>
          </cell>
        </row>
        <row r="397">
          <cell r="A397" t="str">
            <v>TİC</v>
          </cell>
          <cell r="B397" t="str">
            <v>VL0</v>
          </cell>
          <cell r="E397">
            <v>314246</v>
          </cell>
        </row>
        <row r="398">
          <cell r="A398" t="str">
            <v>TİC</v>
          </cell>
          <cell r="B398" t="str">
            <v>VL1</v>
          </cell>
          <cell r="E398">
            <v>314250</v>
          </cell>
          <cell r="F398">
            <v>2168.5479999999998</v>
          </cell>
        </row>
        <row r="399">
          <cell r="A399" t="str">
            <v>TİC</v>
          </cell>
          <cell r="B399" t="str">
            <v>VL3</v>
          </cell>
          <cell r="E399">
            <v>314251</v>
          </cell>
        </row>
        <row r="400">
          <cell r="A400" t="str">
            <v>TİC</v>
          </cell>
          <cell r="B400" t="str">
            <v>VL3</v>
          </cell>
          <cell r="E400">
            <v>3142510</v>
          </cell>
          <cell r="F400">
            <v>76937.285000000003</v>
          </cell>
        </row>
        <row r="401">
          <cell r="A401" t="str">
            <v>TİC</v>
          </cell>
          <cell r="B401" t="str">
            <v>VL3</v>
          </cell>
          <cell r="E401">
            <v>3142511</v>
          </cell>
          <cell r="F401">
            <v>8912.0239999999994</v>
          </cell>
        </row>
        <row r="402">
          <cell r="A402" t="str">
            <v>TİC</v>
          </cell>
          <cell r="B402" t="str">
            <v>VL3</v>
          </cell>
          <cell r="E402">
            <v>3142512</v>
          </cell>
          <cell r="F402">
            <v>25035.556</v>
          </cell>
        </row>
        <row r="403">
          <cell r="A403" t="str">
            <v>TİC</v>
          </cell>
          <cell r="B403" t="str">
            <v>VL3</v>
          </cell>
          <cell r="E403">
            <v>3142513</v>
          </cell>
          <cell r="F403">
            <v>149.143</v>
          </cell>
        </row>
        <row r="404">
          <cell r="A404" t="str">
            <v>TİC</v>
          </cell>
          <cell r="B404" t="str">
            <v>VL3</v>
          </cell>
          <cell r="E404">
            <v>3142514</v>
          </cell>
          <cell r="F404">
            <v>25766.725999999999</v>
          </cell>
        </row>
        <row r="405">
          <cell r="A405" t="str">
            <v>TİC</v>
          </cell>
          <cell r="B405" t="str">
            <v>VL6</v>
          </cell>
          <cell r="E405">
            <v>314252</v>
          </cell>
        </row>
        <row r="406">
          <cell r="A406" t="str">
            <v>TİC</v>
          </cell>
          <cell r="B406" t="str">
            <v>VL6</v>
          </cell>
          <cell r="E406">
            <v>3142520</v>
          </cell>
          <cell r="F406">
            <v>1387.777</v>
          </cell>
        </row>
        <row r="407">
          <cell r="A407" t="str">
            <v>TİC</v>
          </cell>
          <cell r="B407" t="str">
            <v>VL6</v>
          </cell>
          <cell r="E407">
            <v>3142521</v>
          </cell>
          <cell r="F407">
            <v>10.497999999999999</v>
          </cell>
        </row>
        <row r="408">
          <cell r="A408" t="str">
            <v>TİC</v>
          </cell>
          <cell r="B408" t="str">
            <v>VL6</v>
          </cell>
          <cell r="E408">
            <v>3142523</v>
          </cell>
          <cell r="F408">
            <v>19.181999999999999</v>
          </cell>
        </row>
        <row r="409">
          <cell r="A409" t="str">
            <v>TİC</v>
          </cell>
          <cell r="B409" t="str">
            <v>VL6</v>
          </cell>
          <cell r="E409">
            <v>3142524</v>
          </cell>
          <cell r="F409">
            <v>108.733</v>
          </cell>
        </row>
        <row r="410">
          <cell r="A410" t="str">
            <v>TİC</v>
          </cell>
          <cell r="B410" t="str">
            <v>VL7</v>
          </cell>
          <cell r="E410">
            <v>314253</v>
          </cell>
          <cell r="F410">
            <v>25.257999999999999</v>
          </cell>
        </row>
        <row r="411">
          <cell r="A411" t="str">
            <v>TİC</v>
          </cell>
          <cell r="B411" t="str">
            <v>VL0</v>
          </cell>
          <cell r="E411">
            <v>314254</v>
          </cell>
          <cell r="F411">
            <v>8.8800000000000008</v>
          </cell>
        </row>
        <row r="412">
          <cell r="A412" t="str">
            <v>TİC</v>
          </cell>
          <cell r="B412" t="str">
            <v>VL0</v>
          </cell>
          <cell r="E412">
            <v>314256</v>
          </cell>
        </row>
        <row r="413">
          <cell r="A413" t="str">
            <v>TİC</v>
          </cell>
          <cell r="B413" t="str">
            <v>VL1</v>
          </cell>
          <cell r="E413">
            <v>314260</v>
          </cell>
          <cell r="F413">
            <v>66067.649000000005</v>
          </cell>
        </row>
        <row r="414">
          <cell r="A414" t="str">
            <v>TİC</v>
          </cell>
          <cell r="B414" t="str">
            <v>VL3</v>
          </cell>
          <cell r="E414">
            <v>314261</v>
          </cell>
        </row>
        <row r="415">
          <cell r="A415" t="str">
            <v>TİC</v>
          </cell>
          <cell r="B415" t="str">
            <v>VL3</v>
          </cell>
          <cell r="E415">
            <v>3142610</v>
          </cell>
          <cell r="F415">
            <v>342553.82799999998</v>
          </cell>
        </row>
        <row r="416">
          <cell r="A416" t="str">
            <v>TİC</v>
          </cell>
          <cell r="B416" t="str">
            <v>VL3</v>
          </cell>
          <cell r="E416">
            <v>3142611</v>
          </cell>
          <cell r="F416">
            <v>13974.837</v>
          </cell>
        </row>
        <row r="417">
          <cell r="A417" t="str">
            <v>TİC</v>
          </cell>
          <cell r="B417" t="str">
            <v>VL3</v>
          </cell>
          <cell r="E417">
            <v>3142612</v>
          </cell>
          <cell r="F417">
            <v>13736</v>
          </cell>
        </row>
        <row r="418">
          <cell r="A418" t="str">
            <v>TİC</v>
          </cell>
          <cell r="B418" t="str">
            <v>VL3</v>
          </cell>
          <cell r="E418">
            <v>3142613</v>
          </cell>
          <cell r="F418">
            <v>0.63800000000000001</v>
          </cell>
        </row>
        <row r="419">
          <cell r="A419" t="str">
            <v>TİC</v>
          </cell>
          <cell r="B419" t="str">
            <v>VL3</v>
          </cell>
          <cell r="E419">
            <v>3142614</v>
          </cell>
          <cell r="F419">
            <v>6982.1019999999999</v>
          </cell>
        </row>
        <row r="420">
          <cell r="A420" t="str">
            <v>TİC</v>
          </cell>
          <cell r="B420" t="str">
            <v>VL6</v>
          </cell>
          <cell r="E420">
            <v>314262</v>
          </cell>
        </row>
        <row r="421">
          <cell r="A421" t="str">
            <v>TİC</v>
          </cell>
          <cell r="B421" t="str">
            <v>VL6</v>
          </cell>
          <cell r="E421">
            <v>3142620</v>
          </cell>
          <cell r="F421">
            <v>0.253</v>
          </cell>
        </row>
        <row r="422">
          <cell r="A422" t="str">
            <v>TİC</v>
          </cell>
          <cell r="B422" t="str">
            <v>VL6</v>
          </cell>
          <cell r="E422">
            <v>3142622</v>
          </cell>
          <cell r="F422">
            <v>0.46899999999999997</v>
          </cell>
        </row>
        <row r="423">
          <cell r="A423" t="str">
            <v>TİC</v>
          </cell>
          <cell r="B423" t="str">
            <v>VL6</v>
          </cell>
          <cell r="E423">
            <v>3142623</v>
          </cell>
          <cell r="F423">
            <v>106.30800000000001</v>
          </cell>
        </row>
        <row r="424">
          <cell r="A424" t="str">
            <v>TİC</v>
          </cell>
          <cell r="B424" t="str">
            <v>VL7</v>
          </cell>
          <cell r="E424">
            <v>314263</v>
          </cell>
          <cell r="F424">
            <v>168.75700000000001</v>
          </cell>
        </row>
        <row r="425">
          <cell r="A425" t="str">
            <v>TİC</v>
          </cell>
          <cell r="B425" t="str">
            <v>VL0</v>
          </cell>
          <cell r="E425">
            <v>314264</v>
          </cell>
          <cell r="F425">
            <v>1.7010000000000001</v>
          </cell>
        </row>
        <row r="426">
          <cell r="A426" t="str">
            <v>TİC</v>
          </cell>
          <cell r="B426" t="str">
            <v>VL0</v>
          </cell>
          <cell r="E426">
            <v>314266</v>
          </cell>
        </row>
        <row r="427">
          <cell r="A427" t="str">
            <v>TİC</v>
          </cell>
          <cell r="B427" t="str">
            <v>VL1</v>
          </cell>
          <cell r="E427">
            <v>314270</v>
          </cell>
          <cell r="F427">
            <v>159.60400000000001</v>
          </cell>
        </row>
        <row r="428">
          <cell r="A428" t="str">
            <v>TİC</v>
          </cell>
          <cell r="B428" t="str">
            <v>VL3</v>
          </cell>
          <cell r="E428">
            <v>314271</v>
          </cell>
        </row>
        <row r="429">
          <cell r="A429" t="str">
            <v>TİC</v>
          </cell>
          <cell r="B429" t="str">
            <v>VL3</v>
          </cell>
          <cell r="E429">
            <v>3142710</v>
          </cell>
          <cell r="F429">
            <v>6709.3519999999999</v>
          </cell>
        </row>
        <row r="430">
          <cell r="A430" t="str">
            <v>TİC</v>
          </cell>
          <cell r="B430" t="str">
            <v>VL3</v>
          </cell>
          <cell r="E430">
            <v>3142711</v>
          </cell>
          <cell r="F430">
            <v>9.2520000000000007</v>
          </cell>
        </row>
        <row r="431">
          <cell r="A431" t="str">
            <v>TİC</v>
          </cell>
          <cell r="B431" t="str">
            <v>VL3</v>
          </cell>
          <cell r="E431">
            <v>3142712</v>
          </cell>
          <cell r="F431">
            <v>40.162999999999997</v>
          </cell>
        </row>
        <row r="432">
          <cell r="A432" t="str">
            <v>TİC</v>
          </cell>
          <cell r="B432" t="str">
            <v>VL3</v>
          </cell>
          <cell r="E432">
            <v>3142713</v>
          </cell>
          <cell r="F432">
            <v>321.91899999999998</v>
          </cell>
        </row>
        <row r="433">
          <cell r="A433" t="str">
            <v>TİC</v>
          </cell>
          <cell r="B433" t="str">
            <v>VL3</v>
          </cell>
          <cell r="E433">
            <v>3142714</v>
          </cell>
          <cell r="F433">
            <v>1641.027</v>
          </cell>
        </row>
        <row r="434">
          <cell r="A434" t="str">
            <v>TİC</v>
          </cell>
          <cell r="B434" t="str">
            <v>VL6</v>
          </cell>
          <cell r="E434">
            <v>314272</v>
          </cell>
        </row>
        <row r="435">
          <cell r="A435" t="str">
            <v>TİC</v>
          </cell>
          <cell r="B435" t="str">
            <v>VL6</v>
          </cell>
          <cell r="E435">
            <v>3142720</v>
          </cell>
          <cell r="F435">
            <v>254.39400000000001</v>
          </cell>
        </row>
        <row r="436">
          <cell r="A436" t="str">
            <v>TİC</v>
          </cell>
          <cell r="B436" t="str">
            <v>VL6</v>
          </cell>
          <cell r="E436">
            <v>3142721</v>
          </cell>
          <cell r="F436">
            <v>9.0190000000000001</v>
          </cell>
        </row>
        <row r="437">
          <cell r="A437" t="str">
            <v>TİC</v>
          </cell>
          <cell r="B437" t="str">
            <v>VL6</v>
          </cell>
          <cell r="E437">
            <v>3142722</v>
          </cell>
          <cell r="F437">
            <v>12.208</v>
          </cell>
        </row>
        <row r="438">
          <cell r="A438" t="str">
            <v>TİC</v>
          </cell>
          <cell r="B438" t="str">
            <v>VL7</v>
          </cell>
          <cell r="E438">
            <v>314273</v>
          </cell>
          <cell r="F438">
            <v>1.042</v>
          </cell>
        </row>
        <row r="439">
          <cell r="A439" t="str">
            <v>TİC</v>
          </cell>
          <cell r="B439" t="str">
            <v>VL0</v>
          </cell>
          <cell r="E439">
            <v>314274</v>
          </cell>
          <cell r="F439">
            <v>16.109000000000002</v>
          </cell>
        </row>
        <row r="440">
          <cell r="A440" t="str">
            <v>TİC</v>
          </cell>
          <cell r="B440" t="str">
            <v>VL0</v>
          </cell>
          <cell r="E440">
            <v>314276</v>
          </cell>
        </row>
        <row r="441">
          <cell r="A441" t="str">
            <v>TİC</v>
          </cell>
          <cell r="B441" t="str">
            <v>VL1</v>
          </cell>
          <cell r="E441">
            <v>314280</v>
          </cell>
          <cell r="F441">
            <v>25.411999999999999</v>
          </cell>
        </row>
        <row r="442">
          <cell r="A442" t="str">
            <v>TİC</v>
          </cell>
          <cell r="B442" t="str">
            <v>VL3</v>
          </cell>
          <cell r="E442">
            <v>314281</v>
          </cell>
        </row>
        <row r="443">
          <cell r="A443" t="str">
            <v>TİC</v>
          </cell>
          <cell r="B443" t="str">
            <v>VL6</v>
          </cell>
          <cell r="E443">
            <v>314282</v>
          </cell>
        </row>
        <row r="444">
          <cell r="A444" t="str">
            <v>TİC</v>
          </cell>
          <cell r="B444" t="str">
            <v>VL0</v>
          </cell>
          <cell r="E444">
            <v>314283</v>
          </cell>
        </row>
        <row r="445">
          <cell r="A445" t="str">
            <v>TİC</v>
          </cell>
          <cell r="B445" t="str">
            <v>VL0</v>
          </cell>
          <cell r="E445">
            <v>314284</v>
          </cell>
        </row>
        <row r="446">
          <cell r="A446" t="str">
            <v>TİC</v>
          </cell>
          <cell r="B446" t="str">
            <v>VL0</v>
          </cell>
          <cell r="E446">
            <v>314286</v>
          </cell>
        </row>
        <row r="447">
          <cell r="A447" t="str">
            <v>TİC</v>
          </cell>
          <cell r="B447" t="str">
            <v>VL0</v>
          </cell>
          <cell r="E447">
            <v>314294</v>
          </cell>
        </row>
        <row r="448">
          <cell r="A448" t="str">
            <v>TİC</v>
          </cell>
          <cell r="B448" t="str">
            <v>VL1</v>
          </cell>
          <cell r="E448">
            <v>314300</v>
          </cell>
        </row>
        <row r="449">
          <cell r="A449" t="str">
            <v>TİC</v>
          </cell>
          <cell r="B449" t="str">
            <v>VL3</v>
          </cell>
          <cell r="E449">
            <v>314301</v>
          </cell>
          <cell r="F449">
            <v>15.278</v>
          </cell>
        </row>
        <row r="450">
          <cell r="A450" t="str">
            <v>TİC</v>
          </cell>
          <cell r="B450" t="str">
            <v>VL6</v>
          </cell>
          <cell r="E450">
            <v>314302</v>
          </cell>
          <cell r="F450">
            <v>0.32600000000000001</v>
          </cell>
        </row>
        <row r="451">
          <cell r="A451" t="str">
            <v>TİC</v>
          </cell>
          <cell r="B451" t="str">
            <v>VL0</v>
          </cell>
          <cell r="E451">
            <v>314304</v>
          </cell>
        </row>
        <row r="452">
          <cell r="A452" t="str">
            <v>TİC</v>
          </cell>
          <cell r="B452" t="str">
            <v>VL3</v>
          </cell>
          <cell r="E452">
            <v>314311</v>
          </cell>
        </row>
        <row r="453">
          <cell r="A453" t="str">
            <v>TİC</v>
          </cell>
          <cell r="B453" t="str">
            <v>VL0</v>
          </cell>
          <cell r="E453">
            <v>314314</v>
          </cell>
          <cell r="F453">
            <v>4.2000000000000003E-2</v>
          </cell>
        </row>
        <row r="454">
          <cell r="A454" t="str">
            <v>TİC</v>
          </cell>
          <cell r="B454" t="str">
            <v>VL0</v>
          </cell>
          <cell r="E454">
            <v>314324</v>
          </cell>
        </row>
        <row r="455">
          <cell r="A455" t="str">
            <v>TİC</v>
          </cell>
          <cell r="B455" t="str">
            <v>VL0</v>
          </cell>
          <cell r="E455">
            <v>314334</v>
          </cell>
        </row>
        <row r="456">
          <cell r="A456" t="str">
            <v>TİC</v>
          </cell>
          <cell r="B456" t="str">
            <v>VL1</v>
          </cell>
          <cell r="E456">
            <v>314340</v>
          </cell>
        </row>
        <row r="457">
          <cell r="A457" t="str">
            <v>TİC</v>
          </cell>
          <cell r="B457" t="str">
            <v>VL3</v>
          </cell>
          <cell r="E457">
            <v>314341</v>
          </cell>
          <cell r="F457">
            <v>3197.0430000000001</v>
          </cell>
        </row>
        <row r="458">
          <cell r="A458" t="str">
            <v>TİC</v>
          </cell>
          <cell r="B458" t="str">
            <v>VL6</v>
          </cell>
          <cell r="E458">
            <v>314342</v>
          </cell>
        </row>
        <row r="459">
          <cell r="A459" t="str">
            <v>TİC</v>
          </cell>
          <cell r="B459" t="str">
            <v>VL0</v>
          </cell>
          <cell r="E459">
            <v>314344</v>
          </cell>
        </row>
        <row r="460">
          <cell r="A460" t="str">
            <v>TİC</v>
          </cell>
          <cell r="B460" t="str">
            <v>VL3</v>
          </cell>
          <cell r="E460">
            <v>314351</v>
          </cell>
          <cell r="F460">
            <v>530</v>
          </cell>
        </row>
        <row r="461">
          <cell r="A461" t="str">
            <v>TİC</v>
          </cell>
          <cell r="B461" t="str">
            <v>VL0</v>
          </cell>
          <cell r="E461">
            <v>314354</v>
          </cell>
        </row>
        <row r="462">
          <cell r="A462" t="str">
            <v>TİC</v>
          </cell>
          <cell r="B462" t="str">
            <v>VL0</v>
          </cell>
          <cell r="E462">
            <v>314364</v>
          </cell>
        </row>
        <row r="463">
          <cell r="A463" t="str">
            <v>TİC</v>
          </cell>
          <cell r="B463" t="str">
            <v>VL3</v>
          </cell>
          <cell r="E463">
            <v>314371</v>
          </cell>
        </row>
        <row r="464">
          <cell r="A464" t="str">
            <v>TİC</v>
          </cell>
          <cell r="B464" t="str">
            <v>VL0</v>
          </cell>
          <cell r="E464">
            <v>314374</v>
          </cell>
        </row>
        <row r="465">
          <cell r="A465" t="str">
            <v>D</v>
          </cell>
          <cell r="B465" t="str">
            <v>VL1</v>
          </cell>
          <cell r="E465">
            <v>314400</v>
          </cell>
          <cell r="F465">
            <v>14372.168</v>
          </cell>
        </row>
        <row r="466">
          <cell r="A466" t="str">
            <v>D</v>
          </cell>
          <cell r="B466" t="str">
            <v>VL3</v>
          </cell>
          <cell r="E466">
            <v>314401</v>
          </cell>
        </row>
        <row r="467">
          <cell r="A467" t="str">
            <v>D</v>
          </cell>
          <cell r="B467" t="str">
            <v>VL3</v>
          </cell>
          <cell r="E467">
            <v>3144010</v>
          </cell>
          <cell r="F467">
            <v>1182463.588</v>
          </cell>
        </row>
        <row r="468">
          <cell r="A468" t="str">
            <v>D</v>
          </cell>
          <cell r="B468" t="str">
            <v>VL3</v>
          </cell>
          <cell r="E468">
            <v>3144011</v>
          </cell>
          <cell r="F468">
            <v>103078.818</v>
          </cell>
        </row>
        <row r="469">
          <cell r="A469" t="str">
            <v>D</v>
          </cell>
          <cell r="B469" t="str">
            <v>VL3</v>
          </cell>
          <cell r="E469">
            <v>3144012</v>
          </cell>
          <cell r="F469">
            <v>118831.155</v>
          </cell>
        </row>
        <row r="470">
          <cell r="A470" t="str">
            <v>D</v>
          </cell>
          <cell r="B470" t="str">
            <v>VL3</v>
          </cell>
          <cell r="E470">
            <v>3144013</v>
          </cell>
          <cell r="F470">
            <v>3094.665</v>
          </cell>
        </row>
        <row r="471">
          <cell r="A471" t="str">
            <v>D</v>
          </cell>
          <cell r="B471" t="str">
            <v>VL3</v>
          </cell>
          <cell r="E471">
            <v>3144014</v>
          </cell>
          <cell r="F471">
            <v>98043.130999999994</v>
          </cell>
        </row>
        <row r="472">
          <cell r="A472" t="str">
            <v>D</v>
          </cell>
          <cell r="B472" t="str">
            <v>VL6</v>
          </cell>
          <cell r="E472">
            <v>314402</v>
          </cell>
        </row>
        <row r="473">
          <cell r="A473" t="str">
            <v>D</v>
          </cell>
          <cell r="B473" t="str">
            <v>VL6</v>
          </cell>
          <cell r="E473">
            <v>3144020</v>
          </cell>
          <cell r="F473">
            <v>26573.249</v>
          </cell>
        </row>
        <row r="474">
          <cell r="A474" t="str">
            <v>D</v>
          </cell>
          <cell r="B474" t="str">
            <v>VL6</v>
          </cell>
          <cell r="E474">
            <v>3144021</v>
          </cell>
          <cell r="F474">
            <v>793.19899999999996</v>
          </cell>
        </row>
        <row r="475">
          <cell r="A475" t="str">
            <v>D</v>
          </cell>
          <cell r="B475" t="str">
            <v>VL6</v>
          </cell>
          <cell r="E475">
            <v>3144022</v>
          </cell>
          <cell r="F475">
            <v>87.168000000000006</v>
          </cell>
        </row>
        <row r="476">
          <cell r="A476" t="str">
            <v>D</v>
          </cell>
          <cell r="B476" t="str">
            <v>VL6</v>
          </cell>
          <cell r="E476">
            <v>3144023</v>
          </cell>
          <cell r="F476">
            <v>3361.0129999999999</v>
          </cell>
        </row>
        <row r="477">
          <cell r="A477" t="str">
            <v>D</v>
          </cell>
          <cell r="B477" t="str">
            <v>VL7</v>
          </cell>
          <cell r="E477">
            <v>314403</v>
          </cell>
          <cell r="F477">
            <v>8418.9889999999996</v>
          </cell>
        </row>
        <row r="478">
          <cell r="A478" t="str">
            <v>D</v>
          </cell>
          <cell r="B478" t="str">
            <v>VL0</v>
          </cell>
          <cell r="E478">
            <v>314404</v>
          </cell>
          <cell r="F478">
            <v>128.17400000000001</v>
          </cell>
        </row>
        <row r="479">
          <cell r="A479" t="str">
            <v>D</v>
          </cell>
          <cell r="B479" t="str">
            <v>VL0</v>
          </cell>
          <cell r="E479">
            <v>314406</v>
          </cell>
        </row>
        <row r="480">
          <cell r="A480" t="str">
            <v>D</v>
          </cell>
          <cell r="B480" t="str">
            <v>VL1</v>
          </cell>
          <cell r="E480">
            <v>314410</v>
          </cell>
          <cell r="F480">
            <v>348.82</v>
          </cell>
        </row>
        <row r="481">
          <cell r="A481" t="str">
            <v>D</v>
          </cell>
          <cell r="B481" t="str">
            <v>VL3</v>
          </cell>
          <cell r="E481">
            <v>314411</v>
          </cell>
        </row>
        <row r="482">
          <cell r="A482" t="str">
            <v>D</v>
          </cell>
          <cell r="B482" t="str">
            <v>VL3</v>
          </cell>
          <cell r="E482">
            <v>3144110</v>
          </cell>
          <cell r="F482">
            <v>3510.5459999999998</v>
          </cell>
        </row>
        <row r="483">
          <cell r="A483" t="str">
            <v>D</v>
          </cell>
          <cell r="B483" t="str">
            <v>VL3</v>
          </cell>
          <cell r="E483">
            <v>3144111</v>
          </cell>
          <cell r="F483">
            <v>97.882999999999996</v>
          </cell>
        </row>
        <row r="484">
          <cell r="A484" t="str">
            <v>D</v>
          </cell>
          <cell r="B484" t="str">
            <v>VL3</v>
          </cell>
          <cell r="E484">
            <v>3144112</v>
          </cell>
          <cell r="F484">
            <v>144.24100000000001</v>
          </cell>
        </row>
        <row r="485">
          <cell r="A485" t="str">
            <v>D</v>
          </cell>
          <cell r="B485" t="str">
            <v>VL3</v>
          </cell>
          <cell r="E485">
            <v>3144113</v>
          </cell>
          <cell r="F485">
            <v>6.1479999999999997</v>
          </cell>
        </row>
        <row r="486">
          <cell r="A486" t="str">
            <v>D</v>
          </cell>
          <cell r="B486" t="str">
            <v>VL3</v>
          </cell>
          <cell r="E486">
            <v>3144114</v>
          </cell>
          <cell r="F486">
            <v>1732.5229999999999</v>
          </cell>
        </row>
        <row r="487">
          <cell r="A487" t="str">
            <v>D</v>
          </cell>
          <cell r="B487" t="str">
            <v>VL6</v>
          </cell>
          <cell r="E487">
            <v>314412</v>
          </cell>
        </row>
        <row r="488">
          <cell r="A488" t="str">
            <v>D</v>
          </cell>
          <cell r="B488" t="str">
            <v>VL6</v>
          </cell>
          <cell r="E488">
            <v>3144120</v>
          </cell>
          <cell r="F488">
            <v>412.14400000000001</v>
          </cell>
        </row>
        <row r="489">
          <cell r="A489" t="str">
            <v>D</v>
          </cell>
          <cell r="B489" t="str">
            <v>VL6</v>
          </cell>
          <cell r="E489">
            <v>3144121</v>
          </cell>
          <cell r="F489">
            <v>11.558999999999999</v>
          </cell>
        </row>
        <row r="490">
          <cell r="A490" t="str">
            <v>D</v>
          </cell>
          <cell r="B490" t="str">
            <v>VL6</v>
          </cell>
          <cell r="E490">
            <v>3144122</v>
          </cell>
          <cell r="F490">
            <v>5.2279999999999998</v>
          </cell>
        </row>
        <row r="491">
          <cell r="A491" t="str">
            <v>D</v>
          </cell>
          <cell r="B491" t="str">
            <v>VL6</v>
          </cell>
          <cell r="E491">
            <v>3144123</v>
          </cell>
          <cell r="F491">
            <v>34.01</v>
          </cell>
        </row>
        <row r="492">
          <cell r="A492" t="str">
            <v>D</v>
          </cell>
          <cell r="B492" t="str">
            <v>VL7</v>
          </cell>
          <cell r="E492">
            <v>314413</v>
          </cell>
          <cell r="F492">
            <v>58.628</v>
          </cell>
        </row>
        <row r="493">
          <cell r="A493" t="str">
            <v>D</v>
          </cell>
          <cell r="B493" t="str">
            <v>VL0</v>
          </cell>
          <cell r="E493">
            <v>314414</v>
          </cell>
          <cell r="F493">
            <v>27.295000000000002</v>
          </cell>
        </row>
        <row r="494">
          <cell r="A494" t="str">
            <v>D</v>
          </cell>
          <cell r="B494" t="str">
            <v>VL0</v>
          </cell>
          <cell r="E494">
            <v>314416</v>
          </cell>
        </row>
        <row r="495">
          <cell r="A495" t="str">
            <v>D</v>
          </cell>
          <cell r="B495" t="str">
            <v>VL1</v>
          </cell>
          <cell r="E495">
            <v>314420</v>
          </cell>
          <cell r="F495">
            <v>66.882999999999996</v>
          </cell>
        </row>
        <row r="496">
          <cell r="A496" t="str">
            <v>D</v>
          </cell>
          <cell r="B496" t="str">
            <v>VL3</v>
          </cell>
          <cell r="E496">
            <v>314421</v>
          </cell>
        </row>
        <row r="497">
          <cell r="A497" t="str">
            <v>D</v>
          </cell>
          <cell r="B497" t="str">
            <v>VL3</v>
          </cell>
          <cell r="E497">
            <v>3144210</v>
          </cell>
          <cell r="F497">
            <v>57938.748</v>
          </cell>
        </row>
        <row r="498">
          <cell r="A498" t="str">
            <v>D</v>
          </cell>
          <cell r="B498" t="str">
            <v>VL3</v>
          </cell>
          <cell r="E498">
            <v>3144211</v>
          </cell>
          <cell r="F498">
            <v>25964.401999999998</v>
          </cell>
        </row>
        <row r="499">
          <cell r="A499" t="str">
            <v>D</v>
          </cell>
          <cell r="B499" t="str">
            <v>VL3</v>
          </cell>
          <cell r="E499">
            <v>3144212</v>
          </cell>
          <cell r="F499">
            <v>45628.493999999999</v>
          </cell>
        </row>
        <row r="500">
          <cell r="A500" t="str">
            <v>D</v>
          </cell>
          <cell r="B500" t="str">
            <v>VL3</v>
          </cell>
          <cell r="E500">
            <v>3144213</v>
          </cell>
          <cell r="F500">
            <v>22.911000000000001</v>
          </cell>
        </row>
        <row r="501">
          <cell r="A501" t="str">
            <v>D</v>
          </cell>
          <cell r="B501" t="str">
            <v>VL3</v>
          </cell>
          <cell r="E501">
            <v>3144214</v>
          </cell>
          <cell r="F501">
            <v>12004.03</v>
          </cell>
        </row>
        <row r="502">
          <cell r="A502" t="str">
            <v>D</v>
          </cell>
          <cell r="B502" t="str">
            <v>VL6</v>
          </cell>
          <cell r="E502">
            <v>314422</v>
          </cell>
        </row>
        <row r="503">
          <cell r="A503" t="str">
            <v>D</v>
          </cell>
          <cell r="B503" t="str">
            <v>VL6</v>
          </cell>
          <cell r="E503">
            <v>3144220</v>
          </cell>
          <cell r="F503">
            <v>14000.125</v>
          </cell>
        </row>
        <row r="504">
          <cell r="A504" t="str">
            <v>D</v>
          </cell>
          <cell r="B504" t="str">
            <v>VL6</v>
          </cell>
          <cell r="E504">
            <v>3144221</v>
          </cell>
          <cell r="F504">
            <v>31</v>
          </cell>
        </row>
        <row r="505">
          <cell r="A505" t="str">
            <v>D</v>
          </cell>
          <cell r="B505" t="str">
            <v>VL6</v>
          </cell>
          <cell r="E505">
            <v>3144222</v>
          </cell>
          <cell r="F505">
            <v>5.1180000000000003</v>
          </cell>
        </row>
        <row r="506">
          <cell r="A506" t="str">
            <v>D</v>
          </cell>
          <cell r="B506" t="str">
            <v>VL6</v>
          </cell>
          <cell r="E506">
            <v>3144223</v>
          </cell>
          <cell r="F506">
            <v>8.0679999999999996</v>
          </cell>
        </row>
        <row r="507">
          <cell r="A507" t="str">
            <v>D</v>
          </cell>
          <cell r="B507" t="str">
            <v>VL7</v>
          </cell>
          <cell r="E507">
            <v>314423</v>
          </cell>
          <cell r="F507">
            <v>0.27200000000000002</v>
          </cell>
        </row>
        <row r="508">
          <cell r="A508" t="str">
            <v>D</v>
          </cell>
          <cell r="B508" t="str">
            <v>VL0</v>
          </cell>
          <cell r="E508">
            <v>314424</v>
          </cell>
          <cell r="F508">
            <v>19.577000000000002</v>
          </cell>
        </row>
        <row r="509">
          <cell r="A509" t="str">
            <v>D</v>
          </cell>
          <cell r="B509" t="str">
            <v>VL0</v>
          </cell>
          <cell r="E509" t="str">
            <v>314426</v>
          </cell>
        </row>
        <row r="510">
          <cell r="A510" t="str">
            <v>D</v>
          </cell>
          <cell r="B510" t="str">
            <v>VL1</v>
          </cell>
          <cell r="E510">
            <v>314430</v>
          </cell>
          <cell r="F510">
            <v>4799.9340000000002</v>
          </cell>
        </row>
        <row r="511">
          <cell r="A511" t="str">
            <v>D</v>
          </cell>
          <cell r="B511" t="str">
            <v>VL3</v>
          </cell>
          <cell r="E511">
            <v>314431</v>
          </cell>
        </row>
        <row r="512">
          <cell r="A512" t="str">
            <v>D</v>
          </cell>
          <cell r="B512" t="str">
            <v>VL3</v>
          </cell>
          <cell r="E512">
            <v>3144310</v>
          </cell>
          <cell r="F512">
            <v>107360.11500000001</v>
          </cell>
        </row>
        <row r="513">
          <cell r="A513" t="str">
            <v>D</v>
          </cell>
          <cell r="B513" t="str">
            <v>VL3</v>
          </cell>
          <cell r="E513">
            <v>3144311</v>
          </cell>
          <cell r="F513">
            <v>30158</v>
          </cell>
        </row>
        <row r="514">
          <cell r="A514" t="str">
            <v>D</v>
          </cell>
          <cell r="B514" t="str">
            <v>VL3</v>
          </cell>
          <cell r="E514">
            <v>3144312</v>
          </cell>
        </row>
        <row r="515">
          <cell r="A515" t="str">
            <v>D</v>
          </cell>
          <cell r="B515" t="str">
            <v>VL3</v>
          </cell>
          <cell r="E515">
            <v>3144313</v>
          </cell>
          <cell r="F515">
            <v>5.2510000000000003</v>
          </cell>
        </row>
        <row r="516">
          <cell r="A516" t="str">
            <v>D</v>
          </cell>
          <cell r="B516" t="str">
            <v>VL3</v>
          </cell>
          <cell r="E516">
            <v>3144314</v>
          </cell>
          <cell r="F516">
            <v>5043.0420000000004</v>
          </cell>
        </row>
        <row r="517">
          <cell r="A517" t="str">
            <v>D</v>
          </cell>
          <cell r="B517" t="str">
            <v>VL6</v>
          </cell>
          <cell r="E517">
            <v>314432</v>
          </cell>
        </row>
        <row r="518">
          <cell r="A518" t="str">
            <v>D</v>
          </cell>
          <cell r="B518" t="str">
            <v>VL6</v>
          </cell>
          <cell r="E518">
            <v>3144320</v>
          </cell>
          <cell r="F518">
            <v>6.6920000000000002</v>
          </cell>
        </row>
        <row r="519">
          <cell r="A519" t="str">
            <v>D</v>
          </cell>
          <cell r="B519" t="str">
            <v>VL6</v>
          </cell>
          <cell r="E519">
            <v>3144323</v>
          </cell>
        </row>
        <row r="520">
          <cell r="A520" t="str">
            <v>D</v>
          </cell>
          <cell r="B520" t="str">
            <v>VL7</v>
          </cell>
          <cell r="E520">
            <v>314433</v>
          </cell>
          <cell r="F520">
            <v>2.0640000000000001</v>
          </cell>
        </row>
        <row r="521">
          <cell r="A521" t="str">
            <v>D</v>
          </cell>
          <cell r="B521" t="str">
            <v>VL0</v>
          </cell>
          <cell r="E521">
            <v>314434</v>
          </cell>
          <cell r="F521">
            <v>0.86499999999999999</v>
          </cell>
        </row>
        <row r="522">
          <cell r="A522" t="str">
            <v>D</v>
          </cell>
          <cell r="B522" t="str">
            <v>VL0</v>
          </cell>
          <cell r="E522">
            <v>314436</v>
          </cell>
        </row>
        <row r="523">
          <cell r="A523" t="str">
            <v>D</v>
          </cell>
          <cell r="B523" t="str">
            <v>VL1</v>
          </cell>
          <cell r="E523">
            <v>314440</v>
          </cell>
          <cell r="F523">
            <v>348.50900000000001</v>
          </cell>
        </row>
        <row r="524">
          <cell r="A524" t="str">
            <v>D</v>
          </cell>
          <cell r="B524" t="str">
            <v>VL3</v>
          </cell>
          <cell r="E524">
            <v>314441</v>
          </cell>
        </row>
        <row r="525">
          <cell r="A525" t="str">
            <v>D</v>
          </cell>
          <cell r="B525" t="str">
            <v>VL3</v>
          </cell>
          <cell r="E525">
            <v>3144410</v>
          </cell>
          <cell r="F525">
            <v>2366.373</v>
          </cell>
        </row>
        <row r="526">
          <cell r="A526" t="str">
            <v>D</v>
          </cell>
          <cell r="B526" t="str">
            <v>VL3</v>
          </cell>
          <cell r="E526">
            <v>3144411</v>
          </cell>
          <cell r="F526">
            <v>6.4939999999999998</v>
          </cell>
        </row>
        <row r="527">
          <cell r="A527" t="str">
            <v>D</v>
          </cell>
          <cell r="B527" t="str">
            <v>VL3</v>
          </cell>
          <cell r="E527">
            <v>3144412</v>
          </cell>
          <cell r="F527">
            <v>10.544</v>
          </cell>
        </row>
        <row r="528">
          <cell r="A528" t="str">
            <v>D</v>
          </cell>
          <cell r="B528" t="str">
            <v>VL3</v>
          </cell>
          <cell r="E528">
            <v>3144413</v>
          </cell>
          <cell r="F528">
            <v>34.912999999999997</v>
          </cell>
        </row>
        <row r="529">
          <cell r="A529" t="str">
            <v>D</v>
          </cell>
          <cell r="B529" t="str">
            <v>VL3</v>
          </cell>
          <cell r="E529">
            <v>3144414</v>
          </cell>
          <cell r="F529">
            <v>2587.759</v>
          </cell>
        </row>
        <row r="530">
          <cell r="A530" t="str">
            <v>D</v>
          </cell>
          <cell r="B530" t="str">
            <v>VL6</v>
          </cell>
          <cell r="E530">
            <v>314442</v>
          </cell>
        </row>
        <row r="531">
          <cell r="A531" t="str">
            <v>D</v>
          </cell>
          <cell r="B531" t="str">
            <v>VL6</v>
          </cell>
          <cell r="E531">
            <v>3144420</v>
          </cell>
          <cell r="F531">
            <v>117.307</v>
          </cell>
        </row>
        <row r="532">
          <cell r="A532" t="str">
            <v>D</v>
          </cell>
          <cell r="B532" t="str">
            <v>VL6</v>
          </cell>
          <cell r="E532">
            <v>3144421</v>
          </cell>
          <cell r="F532">
            <v>10.082000000000001</v>
          </cell>
        </row>
        <row r="533">
          <cell r="A533" t="str">
            <v>D</v>
          </cell>
          <cell r="B533" t="str">
            <v>VL6</v>
          </cell>
          <cell r="E533">
            <v>3144422</v>
          </cell>
          <cell r="F533">
            <v>1.87</v>
          </cell>
        </row>
        <row r="534">
          <cell r="A534" t="str">
            <v>D</v>
          </cell>
          <cell r="B534" t="str">
            <v>VL6</v>
          </cell>
          <cell r="E534">
            <v>3144423</v>
          </cell>
          <cell r="F534">
            <v>342.16899999999998</v>
          </cell>
        </row>
        <row r="535">
          <cell r="A535" t="str">
            <v>D</v>
          </cell>
          <cell r="B535" t="str">
            <v>VL7</v>
          </cell>
          <cell r="E535">
            <v>314443</v>
          </cell>
          <cell r="F535">
            <v>67.876000000000005</v>
          </cell>
        </row>
        <row r="536">
          <cell r="A536" t="str">
            <v>D</v>
          </cell>
          <cell r="B536" t="str">
            <v>VL0</v>
          </cell>
          <cell r="E536">
            <v>314444</v>
          </cell>
          <cell r="F536">
            <v>534.798</v>
          </cell>
        </row>
        <row r="537">
          <cell r="A537" t="str">
            <v>D</v>
          </cell>
          <cell r="B537" t="str">
            <v>VL0</v>
          </cell>
          <cell r="E537">
            <v>314446</v>
          </cell>
          <cell r="F537">
            <v>4.4059999999999997</v>
          </cell>
        </row>
        <row r="538">
          <cell r="A538" t="str">
            <v>D</v>
          </cell>
          <cell r="B538" t="str">
            <v>VL1</v>
          </cell>
          <cell r="E538">
            <v>314450</v>
          </cell>
          <cell r="F538">
            <v>0.78800000000000003</v>
          </cell>
        </row>
        <row r="539">
          <cell r="A539" t="str">
            <v>D</v>
          </cell>
          <cell r="B539" t="str">
            <v>VL3</v>
          </cell>
          <cell r="E539">
            <v>314451</v>
          </cell>
        </row>
        <row r="540">
          <cell r="A540" t="str">
            <v>D</v>
          </cell>
          <cell r="B540" t="str">
            <v>VL3</v>
          </cell>
          <cell r="E540">
            <v>3144510</v>
          </cell>
          <cell r="F540">
            <v>6.7839999999999998</v>
          </cell>
        </row>
        <row r="541">
          <cell r="A541" t="str">
            <v>D</v>
          </cell>
          <cell r="B541" t="str">
            <v>VL3</v>
          </cell>
          <cell r="E541">
            <v>3144511</v>
          </cell>
        </row>
        <row r="542">
          <cell r="A542" t="str">
            <v>D</v>
          </cell>
          <cell r="B542" t="str">
            <v>VL3</v>
          </cell>
          <cell r="E542">
            <v>3144512</v>
          </cell>
          <cell r="F542">
            <v>0.13100000000000001</v>
          </cell>
        </row>
        <row r="543">
          <cell r="A543" t="str">
            <v>D</v>
          </cell>
          <cell r="B543" t="str">
            <v>VL3</v>
          </cell>
          <cell r="E543">
            <v>3144513</v>
          </cell>
          <cell r="F543">
            <v>0.81599999999999995</v>
          </cell>
        </row>
        <row r="544">
          <cell r="A544" t="str">
            <v>D</v>
          </cell>
          <cell r="B544" t="str">
            <v>VL3</v>
          </cell>
          <cell r="E544">
            <v>3144514</v>
          </cell>
          <cell r="F544">
            <v>75.272999999999996</v>
          </cell>
        </row>
        <row r="545">
          <cell r="A545" t="str">
            <v>D</v>
          </cell>
          <cell r="B545" t="str">
            <v>VL6</v>
          </cell>
          <cell r="E545">
            <v>314452</v>
          </cell>
        </row>
        <row r="546">
          <cell r="A546" t="str">
            <v>D</v>
          </cell>
          <cell r="B546" t="str">
            <v>VL6</v>
          </cell>
          <cell r="E546">
            <v>3144520</v>
          </cell>
          <cell r="F546">
            <v>1.8859999999999999</v>
          </cell>
        </row>
        <row r="547">
          <cell r="A547" t="str">
            <v>D</v>
          </cell>
          <cell r="B547" t="str">
            <v>VL7</v>
          </cell>
          <cell r="E547">
            <v>314453</v>
          </cell>
          <cell r="F547">
            <v>0.39100000000000001</v>
          </cell>
        </row>
        <row r="548">
          <cell r="A548" t="str">
            <v>D</v>
          </cell>
          <cell r="B548" t="str">
            <v>VL0</v>
          </cell>
          <cell r="E548">
            <v>314454</v>
          </cell>
          <cell r="F548">
            <v>2.7E-2</v>
          </cell>
        </row>
        <row r="549">
          <cell r="A549" t="str">
            <v>D</v>
          </cell>
          <cell r="B549" t="str">
            <v>VL0</v>
          </cell>
          <cell r="E549">
            <v>314456</v>
          </cell>
        </row>
        <row r="550">
          <cell r="A550" t="str">
            <v>D</v>
          </cell>
          <cell r="B550" t="str">
            <v>VL1</v>
          </cell>
          <cell r="D550" t="str">
            <v xml:space="preserve"> </v>
          </cell>
          <cell r="E550">
            <v>314460</v>
          </cell>
        </row>
        <row r="551">
          <cell r="A551" t="str">
            <v>D</v>
          </cell>
          <cell r="B551" t="str">
            <v>VL3</v>
          </cell>
          <cell r="E551">
            <v>314461</v>
          </cell>
        </row>
        <row r="552">
          <cell r="A552" t="str">
            <v>D</v>
          </cell>
          <cell r="B552" t="str">
            <v>VL3</v>
          </cell>
          <cell r="E552">
            <v>3144610</v>
          </cell>
        </row>
        <row r="553">
          <cell r="A553" t="str">
            <v>D</v>
          </cell>
          <cell r="B553" t="str">
            <v>VL3</v>
          </cell>
          <cell r="E553">
            <v>3144613</v>
          </cell>
          <cell r="F553">
            <v>3.8450000000000002</v>
          </cell>
        </row>
        <row r="554">
          <cell r="A554" t="str">
            <v>D</v>
          </cell>
          <cell r="B554" t="str">
            <v>VL6</v>
          </cell>
          <cell r="E554">
            <v>314462</v>
          </cell>
        </row>
        <row r="555">
          <cell r="A555" t="str">
            <v>D</v>
          </cell>
          <cell r="B555" t="str">
            <v>VL7</v>
          </cell>
          <cell r="E555">
            <v>314463</v>
          </cell>
        </row>
        <row r="556">
          <cell r="A556" t="str">
            <v>D</v>
          </cell>
          <cell r="B556" t="str">
            <v>VL0</v>
          </cell>
          <cell r="E556">
            <v>314464</v>
          </cell>
        </row>
        <row r="557">
          <cell r="A557" t="str">
            <v>D</v>
          </cell>
          <cell r="B557" t="str">
            <v>VL0</v>
          </cell>
          <cell r="E557">
            <v>314466</v>
          </cell>
        </row>
        <row r="558">
          <cell r="A558" t="str">
            <v>D</v>
          </cell>
          <cell r="B558" t="str">
            <v>VL1</v>
          </cell>
          <cell r="E558">
            <v>314470</v>
          </cell>
        </row>
        <row r="559">
          <cell r="A559" t="str">
            <v>D</v>
          </cell>
          <cell r="B559" t="str">
            <v>VL3</v>
          </cell>
          <cell r="E559">
            <v>314471</v>
          </cell>
        </row>
        <row r="560">
          <cell r="A560" t="str">
            <v>D</v>
          </cell>
          <cell r="B560" t="str">
            <v>VL3</v>
          </cell>
          <cell r="E560">
            <v>3144710</v>
          </cell>
          <cell r="F560">
            <v>4519.8599999999997</v>
          </cell>
        </row>
        <row r="561">
          <cell r="A561" t="str">
            <v>D</v>
          </cell>
          <cell r="B561" t="str">
            <v>VL3</v>
          </cell>
          <cell r="E561">
            <v>3144711</v>
          </cell>
          <cell r="F561">
            <v>165.45699999999999</v>
          </cell>
        </row>
        <row r="562">
          <cell r="A562" t="str">
            <v>D</v>
          </cell>
          <cell r="B562" t="str">
            <v>VL3</v>
          </cell>
          <cell r="E562">
            <v>3144714</v>
          </cell>
          <cell r="F562">
            <v>35353.273000000001</v>
          </cell>
        </row>
        <row r="563">
          <cell r="A563" t="str">
            <v>D</v>
          </cell>
          <cell r="B563" t="str">
            <v>VL6</v>
          </cell>
          <cell r="E563">
            <v>314472</v>
          </cell>
        </row>
        <row r="564">
          <cell r="A564" t="str">
            <v>D</v>
          </cell>
          <cell r="B564" t="str">
            <v>VL6</v>
          </cell>
          <cell r="E564">
            <v>3144720</v>
          </cell>
          <cell r="F564">
            <v>3427.5250000000001</v>
          </cell>
        </row>
        <row r="565">
          <cell r="A565" t="str">
            <v>D</v>
          </cell>
          <cell r="B565" t="str">
            <v>VL6</v>
          </cell>
          <cell r="E565">
            <v>3144721</v>
          </cell>
        </row>
        <row r="566">
          <cell r="A566" t="str">
            <v>D</v>
          </cell>
          <cell r="B566" t="str">
            <v>VL7</v>
          </cell>
          <cell r="E566">
            <v>314473</v>
          </cell>
        </row>
        <row r="567">
          <cell r="A567" t="str">
            <v>D</v>
          </cell>
          <cell r="B567" t="str">
            <v>VL0</v>
          </cell>
          <cell r="E567">
            <v>314474</v>
          </cell>
          <cell r="F567">
            <v>0.48299999999999998</v>
          </cell>
        </row>
        <row r="568">
          <cell r="A568" t="str">
            <v>D</v>
          </cell>
          <cell r="B568" t="str">
            <v>VL0</v>
          </cell>
          <cell r="E568">
            <v>314476</v>
          </cell>
        </row>
        <row r="569">
          <cell r="A569" t="str">
            <v>D</v>
          </cell>
          <cell r="B569" t="str">
            <v>VL1</v>
          </cell>
          <cell r="E569">
            <v>314480</v>
          </cell>
        </row>
        <row r="570">
          <cell r="A570" t="str">
            <v>D</v>
          </cell>
          <cell r="B570" t="str">
            <v>VL3</v>
          </cell>
          <cell r="E570">
            <v>314481</v>
          </cell>
        </row>
        <row r="571">
          <cell r="A571" t="str">
            <v>D</v>
          </cell>
          <cell r="B571" t="str">
            <v>VL6</v>
          </cell>
          <cell r="E571">
            <v>314482</v>
          </cell>
        </row>
        <row r="572">
          <cell r="A572" t="str">
            <v>D</v>
          </cell>
          <cell r="B572" t="str">
            <v>VL7</v>
          </cell>
          <cell r="E572">
            <v>314483</v>
          </cell>
        </row>
        <row r="573">
          <cell r="A573" t="str">
            <v>D</v>
          </cell>
          <cell r="B573" t="str">
            <v>VL0</v>
          </cell>
          <cell r="E573">
            <v>314484</v>
          </cell>
        </row>
        <row r="574">
          <cell r="A574" t="str">
            <v>D</v>
          </cell>
          <cell r="B574" t="str">
            <v>VL0</v>
          </cell>
          <cell r="E574">
            <v>314486</v>
          </cell>
        </row>
        <row r="575">
          <cell r="A575" t="str">
            <v>D</v>
          </cell>
          <cell r="B575" t="str">
            <v>VL0</v>
          </cell>
          <cell r="E575">
            <v>314488</v>
          </cell>
        </row>
        <row r="576">
          <cell r="A576" t="str">
            <v>D</v>
          </cell>
          <cell r="B576" t="str">
            <v>VL6</v>
          </cell>
          <cell r="E576">
            <v>314590</v>
          </cell>
          <cell r="F576">
            <v>5882.4309999999996</v>
          </cell>
        </row>
        <row r="577">
          <cell r="A577" t="str">
            <v>D</v>
          </cell>
          <cell r="B577" t="str">
            <v>VL3</v>
          </cell>
          <cell r="E577">
            <v>314591</v>
          </cell>
        </row>
        <row r="578">
          <cell r="A578" t="str">
            <v>D</v>
          </cell>
          <cell r="B578" t="str">
            <v>VL3</v>
          </cell>
          <cell r="E578">
            <v>3145910</v>
          </cell>
          <cell r="F578">
            <v>46907.197999999997</v>
          </cell>
        </row>
        <row r="579">
          <cell r="A579" t="str">
            <v>D</v>
          </cell>
          <cell r="B579" t="str">
            <v>VL3</v>
          </cell>
          <cell r="E579">
            <v>3145911</v>
          </cell>
          <cell r="F579">
            <v>205.54400000000001</v>
          </cell>
        </row>
        <row r="580">
          <cell r="A580" t="str">
            <v>D</v>
          </cell>
          <cell r="B580" t="str">
            <v>VL3</v>
          </cell>
          <cell r="E580">
            <v>3145912</v>
          </cell>
          <cell r="F580">
            <v>35970.106</v>
          </cell>
        </row>
        <row r="581">
          <cell r="A581" t="str">
            <v>D</v>
          </cell>
          <cell r="B581" t="str">
            <v>VL3</v>
          </cell>
          <cell r="E581">
            <v>3145913</v>
          </cell>
          <cell r="F581">
            <v>13.834</v>
          </cell>
        </row>
        <row r="582">
          <cell r="A582" t="str">
            <v>D</v>
          </cell>
          <cell r="B582" t="str">
            <v>VL3</v>
          </cell>
          <cell r="E582">
            <v>3145914</v>
          </cell>
          <cell r="F582">
            <v>10017.495000000001</v>
          </cell>
        </row>
        <row r="583">
          <cell r="A583" t="str">
            <v>D</v>
          </cell>
          <cell r="B583" t="str">
            <v>VL6</v>
          </cell>
          <cell r="E583">
            <v>314592</v>
          </cell>
        </row>
        <row r="584">
          <cell r="A584" t="str">
            <v>D</v>
          </cell>
          <cell r="B584" t="str">
            <v>VL6</v>
          </cell>
          <cell r="E584">
            <v>3145920</v>
          </cell>
          <cell r="F584">
            <v>468.66699999999997</v>
          </cell>
        </row>
        <row r="585">
          <cell r="A585" t="str">
            <v>D</v>
          </cell>
          <cell r="B585" t="str">
            <v>VL6</v>
          </cell>
          <cell r="E585">
            <v>3145921</v>
          </cell>
          <cell r="F585">
            <v>1553.3230000000001</v>
          </cell>
        </row>
        <row r="586">
          <cell r="A586" t="str">
            <v>D</v>
          </cell>
          <cell r="B586" t="str">
            <v>VL6</v>
          </cell>
          <cell r="E586">
            <v>3145922</v>
          </cell>
          <cell r="F586">
            <v>3.7389999999999999</v>
          </cell>
        </row>
        <row r="587">
          <cell r="A587" t="str">
            <v>D</v>
          </cell>
          <cell r="B587" t="str">
            <v>VL6</v>
          </cell>
          <cell r="E587">
            <v>3145923</v>
          </cell>
          <cell r="F587">
            <v>107.938</v>
          </cell>
        </row>
        <row r="588">
          <cell r="A588" t="str">
            <v>D</v>
          </cell>
          <cell r="B588" t="str">
            <v>VL7</v>
          </cell>
          <cell r="E588">
            <v>314593</v>
          </cell>
          <cell r="F588">
            <v>854.43100000000004</v>
          </cell>
        </row>
        <row r="589">
          <cell r="A589" t="str">
            <v>D</v>
          </cell>
          <cell r="B589" t="str">
            <v>VL0</v>
          </cell>
          <cell r="E589">
            <v>314594</v>
          </cell>
          <cell r="F589">
            <v>47.488999999999997</v>
          </cell>
        </row>
        <row r="590">
          <cell r="A590" t="str">
            <v>D</v>
          </cell>
          <cell r="B590" t="str">
            <v>VL0</v>
          </cell>
          <cell r="D590" t="str">
            <v xml:space="preserve"> </v>
          </cell>
          <cell r="E590">
            <v>314596</v>
          </cell>
        </row>
        <row r="591">
          <cell r="A591" t="str">
            <v>D</v>
          </cell>
          <cell r="B591" t="str">
            <v>VL3</v>
          </cell>
          <cell r="D591" t="str">
            <v xml:space="preserve"> </v>
          </cell>
          <cell r="E591">
            <v>314601</v>
          </cell>
          <cell r="F591">
            <v>33.670999999999999</v>
          </cell>
        </row>
        <row r="592">
          <cell r="A592" t="str">
            <v>D</v>
          </cell>
          <cell r="B592" t="str">
            <v>VL6</v>
          </cell>
          <cell r="D592" t="str">
            <v xml:space="preserve"> </v>
          </cell>
          <cell r="E592">
            <v>314602</v>
          </cell>
          <cell r="F592">
            <v>4.8840000000000003</v>
          </cell>
        </row>
        <row r="593">
          <cell r="A593" t="str">
            <v>D</v>
          </cell>
          <cell r="B593" t="str">
            <v>VL0</v>
          </cell>
          <cell r="E593">
            <v>314604</v>
          </cell>
        </row>
        <row r="594">
          <cell r="A594" t="str">
            <v>D</v>
          </cell>
          <cell r="B594" t="str">
            <v>VL1</v>
          </cell>
          <cell r="E594">
            <v>314610</v>
          </cell>
        </row>
        <row r="595">
          <cell r="A595" t="str">
            <v>D</v>
          </cell>
          <cell r="B595" t="str">
            <v>VL3</v>
          </cell>
          <cell r="E595">
            <v>314611</v>
          </cell>
          <cell r="F595">
            <v>0.84099999999999997</v>
          </cell>
        </row>
        <row r="596">
          <cell r="A596" t="str">
            <v>D</v>
          </cell>
          <cell r="B596" t="str">
            <v>VL0</v>
          </cell>
          <cell r="E596">
            <v>314614</v>
          </cell>
        </row>
        <row r="597">
          <cell r="A597" t="str">
            <v>D</v>
          </cell>
          <cell r="B597" t="str">
            <v>VL0</v>
          </cell>
          <cell r="E597">
            <v>314624</v>
          </cell>
        </row>
        <row r="598">
          <cell r="A598" t="str">
            <v>D</v>
          </cell>
          <cell r="B598" t="str">
            <v>VL0</v>
          </cell>
          <cell r="E598">
            <v>314634</v>
          </cell>
        </row>
        <row r="599">
          <cell r="A599" t="str">
            <v>D</v>
          </cell>
          <cell r="B599" t="str">
            <v>VL0</v>
          </cell>
          <cell r="E599">
            <v>314644</v>
          </cell>
        </row>
        <row r="600">
          <cell r="A600" t="str">
            <v>D</v>
          </cell>
          <cell r="B600" t="str">
            <v>VL0</v>
          </cell>
          <cell r="D600" t="str">
            <v xml:space="preserve"> </v>
          </cell>
          <cell r="E600">
            <v>314654</v>
          </cell>
        </row>
        <row r="601">
          <cell r="A601" t="str">
            <v>D</v>
          </cell>
          <cell r="B601" t="str">
            <v>VL0</v>
          </cell>
          <cell r="E601">
            <v>314664</v>
          </cell>
        </row>
        <row r="602">
          <cell r="A602" t="str">
            <v>D</v>
          </cell>
          <cell r="B602" t="str">
            <v>VL0</v>
          </cell>
          <cell r="E602">
            <v>314674</v>
          </cell>
        </row>
        <row r="603">
          <cell r="A603" t="str">
            <v>D</v>
          </cell>
          <cell r="B603" t="str">
            <v>VL0</v>
          </cell>
          <cell r="E603">
            <v>314684</v>
          </cell>
        </row>
        <row r="604">
          <cell r="A604" t="str">
            <v>D</v>
          </cell>
          <cell r="B604" t="str">
            <v>VL3</v>
          </cell>
          <cell r="E604">
            <v>314691</v>
          </cell>
        </row>
        <row r="605">
          <cell r="A605" t="str">
            <v>D</v>
          </cell>
          <cell r="B605" t="str">
            <v>VL0</v>
          </cell>
          <cell r="E605">
            <v>314694</v>
          </cell>
        </row>
        <row r="606">
          <cell r="A606" t="str">
            <v>TİC</v>
          </cell>
          <cell r="B606" t="str">
            <v>VL1</v>
          </cell>
          <cell r="E606">
            <v>316000</v>
          </cell>
        </row>
        <row r="607">
          <cell r="A607" t="str">
            <v>TİC</v>
          </cell>
          <cell r="B607" t="str">
            <v>VL3</v>
          </cell>
          <cell r="E607">
            <v>316001</v>
          </cell>
        </row>
        <row r="608">
          <cell r="A608" t="str">
            <v>TİC</v>
          </cell>
          <cell r="B608" t="str">
            <v>VL6</v>
          </cell>
          <cell r="E608">
            <v>316002</v>
          </cell>
        </row>
        <row r="609">
          <cell r="A609" t="str">
            <v>TİC</v>
          </cell>
          <cell r="B609" t="str">
            <v>VL7</v>
          </cell>
          <cell r="E609">
            <v>316003</v>
          </cell>
        </row>
        <row r="610">
          <cell r="A610" t="str">
            <v>TİC</v>
          </cell>
          <cell r="B610" t="str">
            <v>VL0</v>
          </cell>
          <cell r="E610">
            <v>316004</v>
          </cell>
        </row>
        <row r="611">
          <cell r="A611" t="str">
            <v>TİC</v>
          </cell>
          <cell r="B611" t="str">
            <v>VL0</v>
          </cell>
          <cell r="E611">
            <v>316006</v>
          </cell>
        </row>
        <row r="612">
          <cell r="A612" t="str">
            <v>TİC</v>
          </cell>
          <cell r="B612" t="str">
            <v>VL1</v>
          </cell>
          <cell r="E612">
            <v>316010</v>
          </cell>
        </row>
        <row r="613">
          <cell r="A613" t="str">
            <v>TİC</v>
          </cell>
          <cell r="B613" t="str">
            <v>VL3</v>
          </cell>
          <cell r="E613">
            <v>316011</v>
          </cell>
        </row>
        <row r="614">
          <cell r="A614" t="str">
            <v>TİC</v>
          </cell>
          <cell r="B614" t="str">
            <v>VL3</v>
          </cell>
          <cell r="E614">
            <v>3160110</v>
          </cell>
        </row>
        <row r="615">
          <cell r="A615" t="str">
            <v>TİC</v>
          </cell>
          <cell r="B615" t="str">
            <v>VL3</v>
          </cell>
          <cell r="E615">
            <v>3160113</v>
          </cell>
          <cell r="F615">
            <v>50.081000000000003</v>
          </cell>
        </row>
        <row r="616">
          <cell r="A616" t="str">
            <v>TİC</v>
          </cell>
          <cell r="B616" t="str">
            <v>VL6</v>
          </cell>
          <cell r="E616">
            <v>316012</v>
          </cell>
        </row>
        <row r="617">
          <cell r="A617" t="str">
            <v>TİC</v>
          </cell>
          <cell r="B617" t="str">
            <v>VL6</v>
          </cell>
          <cell r="E617">
            <v>3160120</v>
          </cell>
        </row>
        <row r="618">
          <cell r="A618" t="str">
            <v>TİC</v>
          </cell>
          <cell r="B618" t="str">
            <v>VL7</v>
          </cell>
          <cell r="E618">
            <v>316013</v>
          </cell>
        </row>
        <row r="619">
          <cell r="A619" t="str">
            <v>TİC</v>
          </cell>
          <cell r="B619" t="str">
            <v>VL0</v>
          </cell>
          <cell r="E619">
            <v>316014</v>
          </cell>
        </row>
        <row r="620">
          <cell r="A620" t="str">
            <v>TİC</v>
          </cell>
          <cell r="B620" t="str">
            <v>VL0</v>
          </cell>
          <cell r="E620">
            <v>316016</v>
          </cell>
        </row>
        <row r="621">
          <cell r="A621" t="str">
            <v>D</v>
          </cell>
          <cell r="B621" t="str">
            <v>VL1</v>
          </cell>
          <cell r="E621">
            <v>316090</v>
          </cell>
          <cell r="F621">
            <v>2376.9549999999999</v>
          </cell>
        </row>
        <row r="622">
          <cell r="A622" t="str">
            <v>D</v>
          </cell>
          <cell r="B622" t="str">
            <v>VL3</v>
          </cell>
          <cell r="E622">
            <v>316091</v>
          </cell>
        </row>
        <row r="623">
          <cell r="A623" t="str">
            <v>D</v>
          </cell>
          <cell r="B623" t="str">
            <v>VL6</v>
          </cell>
          <cell r="E623">
            <v>316092</v>
          </cell>
        </row>
        <row r="624">
          <cell r="A624" t="str">
            <v>D</v>
          </cell>
          <cell r="B624" t="str">
            <v>VL7</v>
          </cell>
          <cell r="E624">
            <v>316093</v>
          </cell>
        </row>
        <row r="625">
          <cell r="A625" t="str">
            <v>D</v>
          </cell>
          <cell r="B625" t="str">
            <v>VL0</v>
          </cell>
          <cell r="E625">
            <v>316094</v>
          </cell>
        </row>
        <row r="626">
          <cell r="A626" t="str">
            <v>D</v>
          </cell>
          <cell r="B626" t="str">
            <v>VL0</v>
          </cell>
          <cell r="E626">
            <v>316096</v>
          </cell>
        </row>
        <row r="627">
          <cell r="A627" t="str">
            <v>TİC</v>
          </cell>
          <cell r="B627" t="str">
            <v>VL0</v>
          </cell>
          <cell r="E627">
            <v>316104</v>
          </cell>
        </row>
        <row r="628">
          <cell r="A628" t="str">
            <v>TİC</v>
          </cell>
          <cell r="B628" t="str">
            <v>VL0</v>
          </cell>
          <cell r="E628">
            <v>316114</v>
          </cell>
        </row>
        <row r="629">
          <cell r="A629" t="str">
            <v>D</v>
          </cell>
          <cell r="B629" t="str">
            <v>VL0</v>
          </cell>
          <cell r="E629">
            <v>316194</v>
          </cell>
        </row>
        <row r="630">
          <cell r="A630" t="str">
            <v>B</v>
          </cell>
          <cell r="B630" t="str">
            <v>VL1</v>
          </cell>
          <cell r="E630">
            <v>318000</v>
          </cell>
        </row>
        <row r="631">
          <cell r="A631" t="str">
            <v>B</v>
          </cell>
          <cell r="B631" t="str">
            <v>VL3</v>
          </cell>
          <cell r="E631">
            <v>318001</v>
          </cell>
        </row>
        <row r="632">
          <cell r="A632" t="str">
            <v>B</v>
          </cell>
          <cell r="B632" t="str">
            <v>VL6</v>
          </cell>
          <cell r="E632">
            <v>318002</v>
          </cell>
        </row>
        <row r="633">
          <cell r="A633" t="str">
            <v>B</v>
          </cell>
          <cell r="B633" t="str">
            <v>VL7</v>
          </cell>
          <cell r="E633">
            <v>318003</v>
          </cell>
        </row>
        <row r="634">
          <cell r="A634" t="str">
            <v>B</v>
          </cell>
          <cell r="B634" t="str">
            <v>VL0</v>
          </cell>
          <cell r="E634">
            <v>318004</v>
          </cell>
        </row>
        <row r="635">
          <cell r="A635" t="str">
            <v>B</v>
          </cell>
          <cell r="B635" t="str">
            <v>VL1</v>
          </cell>
          <cell r="E635">
            <v>318010</v>
          </cell>
        </row>
        <row r="636">
          <cell r="A636" t="str">
            <v>B</v>
          </cell>
          <cell r="B636" t="str">
            <v>VL3</v>
          </cell>
          <cell r="E636">
            <v>318011</v>
          </cell>
        </row>
        <row r="637">
          <cell r="A637" t="str">
            <v>B</v>
          </cell>
          <cell r="B637" t="str">
            <v>VL6</v>
          </cell>
          <cell r="E637">
            <v>318012</v>
          </cell>
        </row>
        <row r="638">
          <cell r="A638" t="str">
            <v>B</v>
          </cell>
          <cell r="B638" t="str">
            <v>VL7</v>
          </cell>
          <cell r="E638">
            <v>318013</v>
          </cell>
        </row>
        <row r="639">
          <cell r="A639" t="str">
            <v>B</v>
          </cell>
          <cell r="B639" t="str">
            <v>VL0</v>
          </cell>
          <cell r="E639">
            <v>318014</v>
          </cell>
        </row>
        <row r="640">
          <cell r="A640" t="str">
            <v>B</v>
          </cell>
          <cell r="B640" t="str">
            <v>VL1</v>
          </cell>
          <cell r="E640">
            <v>318020</v>
          </cell>
        </row>
        <row r="641">
          <cell r="A641" t="str">
            <v>B</v>
          </cell>
          <cell r="B641" t="str">
            <v>VL3</v>
          </cell>
          <cell r="E641">
            <v>318021</v>
          </cell>
        </row>
        <row r="642">
          <cell r="A642" t="str">
            <v>B</v>
          </cell>
          <cell r="B642" t="str">
            <v>VL6</v>
          </cell>
          <cell r="E642">
            <v>318022</v>
          </cell>
        </row>
        <row r="643">
          <cell r="A643" t="str">
            <v>B</v>
          </cell>
          <cell r="B643" t="str">
            <v>VL7</v>
          </cell>
          <cell r="E643">
            <v>318023</v>
          </cell>
        </row>
        <row r="644">
          <cell r="A644" t="str">
            <v>B</v>
          </cell>
          <cell r="B644" t="str">
            <v>VL0</v>
          </cell>
          <cell r="E644">
            <v>318024</v>
          </cell>
        </row>
        <row r="645">
          <cell r="A645" t="str">
            <v>B</v>
          </cell>
          <cell r="B645" t="str">
            <v>VL1</v>
          </cell>
          <cell r="E645">
            <v>318030</v>
          </cell>
        </row>
        <row r="646">
          <cell r="A646" t="str">
            <v>B</v>
          </cell>
          <cell r="B646" t="str">
            <v>VL3</v>
          </cell>
          <cell r="E646">
            <v>318031</v>
          </cell>
        </row>
        <row r="647">
          <cell r="A647" t="str">
            <v>B</v>
          </cell>
          <cell r="B647" t="str">
            <v>VL6</v>
          </cell>
          <cell r="E647">
            <v>318032</v>
          </cell>
        </row>
        <row r="648">
          <cell r="A648" t="str">
            <v>B</v>
          </cell>
          <cell r="B648" t="str">
            <v>VL7</v>
          </cell>
          <cell r="E648">
            <v>318033</v>
          </cell>
        </row>
        <row r="649">
          <cell r="A649" t="str">
            <v>B</v>
          </cell>
          <cell r="B649" t="str">
            <v>VL0</v>
          </cell>
          <cell r="E649">
            <v>318034</v>
          </cell>
        </row>
        <row r="650">
          <cell r="A650" t="str">
            <v>B</v>
          </cell>
          <cell r="B650" t="str">
            <v>VL1</v>
          </cell>
          <cell r="E650">
            <v>31804</v>
          </cell>
        </row>
        <row r="651">
          <cell r="A651" t="str">
            <v>B</v>
          </cell>
          <cell r="B651" t="str">
            <v>VL1</v>
          </cell>
          <cell r="E651">
            <v>318040</v>
          </cell>
        </row>
        <row r="652">
          <cell r="A652" t="str">
            <v>B</v>
          </cell>
          <cell r="B652" t="str">
            <v>VL3</v>
          </cell>
          <cell r="E652">
            <v>318041</v>
          </cell>
        </row>
        <row r="653">
          <cell r="A653" t="str">
            <v>B</v>
          </cell>
          <cell r="B653" t="str">
            <v>VL6</v>
          </cell>
          <cell r="E653">
            <v>318042</v>
          </cell>
        </row>
        <row r="654">
          <cell r="A654" t="str">
            <v>B</v>
          </cell>
          <cell r="B654" t="str">
            <v>VL7</v>
          </cell>
          <cell r="E654">
            <v>318043</v>
          </cell>
        </row>
        <row r="655">
          <cell r="A655" t="str">
            <v>B</v>
          </cell>
          <cell r="B655" t="str">
            <v>VL0</v>
          </cell>
          <cell r="E655">
            <v>318044</v>
          </cell>
        </row>
        <row r="656">
          <cell r="A656" t="str">
            <v>B</v>
          </cell>
          <cell r="B656" t="str">
            <v>VL1</v>
          </cell>
          <cell r="E656">
            <v>318050</v>
          </cell>
        </row>
        <row r="657">
          <cell r="A657" t="str">
            <v>B</v>
          </cell>
          <cell r="B657" t="str">
            <v>VL3</v>
          </cell>
          <cell r="E657">
            <v>318051</v>
          </cell>
        </row>
        <row r="658">
          <cell r="A658" t="str">
            <v>B</v>
          </cell>
          <cell r="B658" t="str">
            <v>VL6</v>
          </cell>
          <cell r="E658">
            <v>318052</v>
          </cell>
        </row>
        <row r="659">
          <cell r="A659" t="str">
            <v>B</v>
          </cell>
          <cell r="B659" t="str">
            <v>VL7</v>
          </cell>
          <cell r="E659">
            <v>318053</v>
          </cell>
        </row>
        <row r="660">
          <cell r="A660" t="str">
            <v>B</v>
          </cell>
          <cell r="B660" t="str">
            <v>VL0</v>
          </cell>
          <cell r="E660">
            <v>318054</v>
          </cell>
        </row>
        <row r="661">
          <cell r="A661" t="str">
            <v>B</v>
          </cell>
          <cell r="B661" t="str">
            <v>VL1</v>
          </cell>
          <cell r="E661">
            <v>318060</v>
          </cell>
        </row>
        <row r="662">
          <cell r="A662" t="str">
            <v>B</v>
          </cell>
          <cell r="B662" t="str">
            <v>VL3</v>
          </cell>
          <cell r="E662">
            <v>318061</v>
          </cell>
        </row>
        <row r="663">
          <cell r="A663" t="str">
            <v>B</v>
          </cell>
          <cell r="B663" t="str">
            <v>VL6</v>
          </cell>
          <cell r="E663">
            <v>318062</v>
          </cell>
        </row>
        <row r="664">
          <cell r="A664" t="str">
            <v>B</v>
          </cell>
          <cell r="B664" t="str">
            <v>VL7</v>
          </cell>
          <cell r="E664">
            <v>318063</v>
          </cell>
        </row>
        <row r="665">
          <cell r="A665" t="str">
            <v>B</v>
          </cell>
          <cell r="B665" t="str">
            <v>VL0</v>
          </cell>
          <cell r="E665">
            <v>318064</v>
          </cell>
        </row>
        <row r="666">
          <cell r="A666" t="str">
            <v>B</v>
          </cell>
          <cell r="B666" t="str">
            <v>VL1</v>
          </cell>
          <cell r="E666">
            <v>318070</v>
          </cell>
        </row>
        <row r="667">
          <cell r="A667" t="str">
            <v>B</v>
          </cell>
          <cell r="B667" t="str">
            <v>VL3</v>
          </cell>
          <cell r="E667">
            <v>318071</v>
          </cell>
        </row>
        <row r="668">
          <cell r="A668" t="str">
            <v>B</v>
          </cell>
          <cell r="B668" t="str">
            <v>VL6</v>
          </cell>
          <cell r="E668">
            <v>318072</v>
          </cell>
        </row>
        <row r="669">
          <cell r="A669" t="str">
            <v>B</v>
          </cell>
          <cell r="B669" t="str">
            <v>VL7</v>
          </cell>
          <cell r="E669">
            <v>318073</v>
          </cell>
        </row>
        <row r="670">
          <cell r="A670" t="str">
            <v>B</v>
          </cell>
          <cell r="B670" t="str">
            <v>VL0</v>
          </cell>
          <cell r="E670">
            <v>318074</v>
          </cell>
        </row>
        <row r="671">
          <cell r="A671" t="str">
            <v>YDB</v>
          </cell>
          <cell r="E671">
            <v>31900</v>
          </cell>
        </row>
        <row r="672">
          <cell r="A672" t="str">
            <v>YDB</v>
          </cell>
          <cell r="B672" t="str">
            <v>VL1</v>
          </cell>
          <cell r="E672">
            <v>319000</v>
          </cell>
          <cell r="F672">
            <v>1174.806</v>
          </cell>
        </row>
        <row r="673">
          <cell r="A673" t="str">
            <v>YDB</v>
          </cell>
          <cell r="B673" t="str">
            <v>VL3</v>
          </cell>
          <cell r="E673">
            <v>319001</v>
          </cell>
        </row>
        <row r="674">
          <cell r="A674" t="str">
            <v>YDB</v>
          </cell>
          <cell r="B674" t="str">
            <v>VL6</v>
          </cell>
          <cell r="E674">
            <v>319002</v>
          </cell>
        </row>
        <row r="675">
          <cell r="A675" t="str">
            <v>YDB</v>
          </cell>
          <cell r="B675" t="str">
            <v>VL7</v>
          </cell>
          <cell r="E675">
            <v>319003</v>
          </cell>
        </row>
        <row r="676">
          <cell r="A676" t="str">
            <v>YDB</v>
          </cell>
          <cell r="B676" t="str">
            <v>VL0</v>
          </cell>
          <cell r="E676">
            <v>319004</v>
          </cell>
        </row>
        <row r="677">
          <cell r="A677" t="str">
            <v>YDB</v>
          </cell>
          <cell r="B677" t="str">
            <v>VL0</v>
          </cell>
          <cell r="E677">
            <v>319005</v>
          </cell>
        </row>
        <row r="678">
          <cell r="A678" t="str">
            <v>YDB</v>
          </cell>
          <cell r="B678" t="str">
            <v>VL1</v>
          </cell>
          <cell r="E678">
            <v>31901</v>
          </cell>
        </row>
        <row r="679">
          <cell r="A679" t="str">
            <v>YDB</v>
          </cell>
          <cell r="B679" t="str">
            <v>VL1</v>
          </cell>
          <cell r="E679">
            <v>319010</v>
          </cell>
          <cell r="F679">
            <v>45126.135000000002</v>
          </cell>
        </row>
        <row r="680">
          <cell r="A680" t="str">
            <v>YDB</v>
          </cell>
          <cell r="B680" t="str">
            <v>VL3</v>
          </cell>
          <cell r="E680">
            <v>319011</v>
          </cell>
        </row>
        <row r="681">
          <cell r="A681" t="str">
            <v>YDB</v>
          </cell>
          <cell r="B681" t="str">
            <v>VL6</v>
          </cell>
          <cell r="E681">
            <v>319012</v>
          </cell>
        </row>
        <row r="682">
          <cell r="A682" t="str">
            <v>YDB</v>
          </cell>
          <cell r="B682" t="str">
            <v>VL7</v>
          </cell>
          <cell r="E682">
            <v>319013</v>
          </cell>
        </row>
        <row r="683">
          <cell r="A683" t="str">
            <v>YDB</v>
          </cell>
          <cell r="B683" t="str">
            <v>VL1</v>
          </cell>
          <cell r="E683">
            <v>319020</v>
          </cell>
        </row>
        <row r="684">
          <cell r="A684" t="str">
            <v>YDB</v>
          </cell>
          <cell r="B684" t="str">
            <v>VL3</v>
          </cell>
          <cell r="E684">
            <v>319021</v>
          </cell>
          <cell r="F684">
            <v>163627.35399999999</v>
          </cell>
        </row>
        <row r="685">
          <cell r="A685" t="str">
            <v>YDB</v>
          </cell>
          <cell r="B685" t="str">
            <v>VL6</v>
          </cell>
          <cell r="E685">
            <v>319022</v>
          </cell>
        </row>
        <row r="686">
          <cell r="A686" t="str">
            <v>YDB</v>
          </cell>
          <cell r="B686" t="str">
            <v>VL7</v>
          </cell>
          <cell r="E686">
            <v>319023</v>
          </cell>
        </row>
        <row r="687">
          <cell r="A687" t="str">
            <v>YDB</v>
          </cell>
          <cell r="B687" t="str">
            <v>VL0</v>
          </cell>
          <cell r="E687">
            <v>319024</v>
          </cell>
        </row>
        <row r="688">
          <cell r="A688" t="str">
            <v>YDB</v>
          </cell>
          <cell r="B688" t="str">
            <v>VL0</v>
          </cell>
          <cell r="E688">
            <v>319025</v>
          </cell>
        </row>
        <row r="689">
          <cell r="A689" t="str">
            <v>YDB</v>
          </cell>
          <cell r="B689" t="str">
            <v>VL1</v>
          </cell>
          <cell r="E689">
            <v>319030</v>
          </cell>
        </row>
        <row r="690">
          <cell r="A690" t="str">
            <v>YDB</v>
          </cell>
          <cell r="B690" t="str">
            <v>VL3</v>
          </cell>
          <cell r="E690">
            <v>319031</v>
          </cell>
        </row>
        <row r="691">
          <cell r="A691" t="str">
            <v>YDB</v>
          </cell>
          <cell r="B691" t="str">
            <v>VL6</v>
          </cell>
          <cell r="E691">
            <v>319032</v>
          </cell>
        </row>
        <row r="692">
          <cell r="A692" t="str">
            <v>YDB</v>
          </cell>
          <cell r="B692" t="str">
            <v>VL7</v>
          </cell>
          <cell r="E692">
            <v>319033</v>
          </cell>
        </row>
        <row r="693">
          <cell r="A693" t="str">
            <v>YDB</v>
          </cell>
          <cell r="B693" t="str">
            <v>VL0</v>
          </cell>
          <cell r="E693">
            <v>319034</v>
          </cell>
        </row>
        <row r="694">
          <cell r="A694" t="str">
            <v>YDB</v>
          </cell>
          <cell r="B694" t="str">
            <v>VL1</v>
          </cell>
          <cell r="E694">
            <v>319040</v>
          </cell>
          <cell r="F694">
            <v>58218.163999999997</v>
          </cell>
        </row>
        <row r="695">
          <cell r="A695" t="str">
            <v>YDB</v>
          </cell>
          <cell r="B695" t="str">
            <v>VL3</v>
          </cell>
          <cell r="E695">
            <v>319041</v>
          </cell>
        </row>
        <row r="696">
          <cell r="A696" t="str">
            <v>YDB</v>
          </cell>
          <cell r="B696" t="str">
            <v>VL6</v>
          </cell>
          <cell r="E696">
            <v>319042</v>
          </cell>
        </row>
        <row r="697">
          <cell r="A697" t="str">
            <v>YDB</v>
          </cell>
          <cell r="B697" t="str">
            <v>VL7</v>
          </cell>
          <cell r="E697">
            <v>319043</v>
          </cell>
        </row>
        <row r="698">
          <cell r="A698" t="str">
            <v>YDB</v>
          </cell>
          <cell r="B698" t="str">
            <v>VL0</v>
          </cell>
          <cell r="E698">
            <v>319044</v>
          </cell>
        </row>
        <row r="699">
          <cell r="A699" t="str">
            <v>YDB</v>
          </cell>
          <cell r="B699" t="str">
            <v>VL1</v>
          </cell>
          <cell r="E699">
            <v>319050</v>
          </cell>
        </row>
        <row r="700">
          <cell r="A700" t="str">
            <v>YDB</v>
          </cell>
          <cell r="B700" t="str">
            <v>VL3</v>
          </cell>
          <cell r="E700">
            <v>319051</v>
          </cell>
        </row>
        <row r="701">
          <cell r="A701" t="str">
            <v>YDB</v>
          </cell>
          <cell r="B701" t="str">
            <v>VL6</v>
          </cell>
          <cell r="E701">
            <v>319052</v>
          </cell>
        </row>
        <row r="702">
          <cell r="A702" t="str">
            <v>YDB</v>
          </cell>
          <cell r="B702" t="str">
            <v>VL7</v>
          </cell>
          <cell r="E702">
            <v>319053</v>
          </cell>
        </row>
        <row r="703">
          <cell r="A703" t="str">
            <v>YDB</v>
          </cell>
          <cell r="B703" t="str">
            <v>VL0</v>
          </cell>
          <cell r="E703">
            <v>319054</v>
          </cell>
        </row>
        <row r="704">
          <cell r="A704" t="str">
            <v>YDB</v>
          </cell>
          <cell r="B704" t="str">
            <v>VL1</v>
          </cell>
          <cell r="E704">
            <v>319060</v>
          </cell>
          <cell r="F704">
            <v>18316.955000000002</v>
          </cell>
        </row>
        <row r="705">
          <cell r="A705" t="str">
            <v>YDB</v>
          </cell>
          <cell r="B705" t="str">
            <v>VL3</v>
          </cell>
          <cell r="E705">
            <v>319061</v>
          </cell>
          <cell r="F705">
            <v>18073.648000000001</v>
          </cell>
        </row>
        <row r="706">
          <cell r="A706" t="str">
            <v>YDB</v>
          </cell>
          <cell r="B706" t="str">
            <v>VL6</v>
          </cell>
          <cell r="E706">
            <v>319062</v>
          </cell>
        </row>
        <row r="707">
          <cell r="A707" t="str">
            <v>YDB</v>
          </cell>
          <cell r="B707" t="str">
            <v>VL7</v>
          </cell>
          <cell r="E707">
            <v>319063</v>
          </cell>
        </row>
        <row r="708">
          <cell r="A708" t="str">
            <v>YDB</v>
          </cell>
          <cell r="B708" t="str">
            <v>VL0</v>
          </cell>
          <cell r="E708">
            <v>319064</v>
          </cell>
        </row>
        <row r="709">
          <cell r="A709" t="str">
            <v>YDB</v>
          </cell>
          <cell r="B709" t="str">
            <v>VL0</v>
          </cell>
          <cell r="E709">
            <v>319065</v>
          </cell>
        </row>
        <row r="710">
          <cell r="A710" t="str">
            <v>YDB</v>
          </cell>
          <cell r="B710" t="str">
            <v>VL1</v>
          </cell>
          <cell r="E710">
            <v>319070</v>
          </cell>
        </row>
        <row r="711">
          <cell r="A711" t="str">
            <v>YDB</v>
          </cell>
          <cell r="B711" t="str">
            <v>VL3</v>
          </cell>
          <cell r="E711">
            <v>319071</v>
          </cell>
        </row>
        <row r="712">
          <cell r="A712" t="str">
            <v>YDB</v>
          </cell>
          <cell r="B712" t="str">
            <v>VL6</v>
          </cell>
          <cell r="E712">
            <v>319072</v>
          </cell>
        </row>
        <row r="713">
          <cell r="A713" t="str">
            <v>YDB</v>
          </cell>
          <cell r="B713" t="str">
            <v>VL7</v>
          </cell>
          <cell r="E713">
            <v>319073</v>
          </cell>
        </row>
        <row r="714">
          <cell r="A714" t="str">
            <v>YDB</v>
          </cell>
          <cell r="B714" t="str">
            <v>VL0</v>
          </cell>
          <cell r="E714">
            <v>319074</v>
          </cell>
        </row>
        <row r="715">
          <cell r="A715" t="str">
            <v>MS</v>
          </cell>
          <cell r="B715" t="str">
            <v>VL0</v>
          </cell>
          <cell r="E715">
            <v>320000</v>
          </cell>
        </row>
        <row r="716">
          <cell r="A716" t="str">
            <v>MS</v>
          </cell>
          <cell r="B716" t="str">
            <v>VL1</v>
          </cell>
          <cell r="E716">
            <v>320001</v>
          </cell>
        </row>
        <row r="717">
          <cell r="A717" t="str">
            <v>MS</v>
          </cell>
          <cell r="B717" t="str">
            <v>VL3</v>
          </cell>
          <cell r="E717">
            <v>320002</v>
          </cell>
        </row>
        <row r="718">
          <cell r="A718" t="str">
            <v>MS</v>
          </cell>
          <cell r="B718" t="str">
            <v>VL6</v>
          </cell>
          <cell r="E718">
            <v>320003</v>
          </cell>
        </row>
        <row r="719">
          <cell r="A719" t="str">
            <v>MS</v>
          </cell>
          <cell r="B719" t="str">
            <v>VL0</v>
          </cell>
          <cell r="E719">
            <v>320010</v>
          </cell>
        </row>
        <row r="720">
          <cell r="A720" t="str">
            <v>MS</v>
          </cell>
          <cell r="B720" t="str">
            <v>VL1</v>
          </cell>
          <cell r="E720">
            <v>320011</v>
          </cell>
        </row>
        <row r="721">
          <cell r="A721" t="str">
            <v>MS</v>
          </cell>
          <cell r="B721" t="str">
            <v>VL3</v>
          </cell>
          <cell r="E721">
            <v>320012</v>
          </cell>
        </row>
        <row r="722">
          <cell r="A722" t="str">
            <v>MS</v>
          </cell>
          <cell r="B722" t="str">
            <v>VL6</v>
          </cell>
          <cell r="E722">
            <v>320013</v>
          </cell>
        </row>
        <row r="723">
          <cell r="A723" t="str">
            <v>TAS</v>
          </cell>
          <cell r="B723" t="str">
            <v>VL1</v>
          </cell>
          <cell r="E723">
            <v>324000</v>
          </cell>
        </row>
        <row r="724">
          <cell r="A724" t="str">
            <v>TAS</v>
          </cell>
          <cell r="B724" t="str">
            <v>VL1</v>
          </cell>
          <cell r="E724">
            <v>324001</v>
          </cell>
        </row>
        <row r="725">
          <cell r="A725" t="str">
            <v>TAS</v>
          </cell>
          <cell r="B725" t="str">
            <v>VL3</v>
          </cell>
          <cell r="E725">
            <v>324002</v>
          </cell>
          <cell r="F725">
            <v>284.13200000000001</v>
          </cell>
        </row>
        <row r="726">
          <cell r="A726" t="str">
            <v>TİC</v>
          </cell>
          <cell r="B726" t="str">
            <v>VL1</v>
          </cell>
          <cell r="E726">
            <v>3240210</v>
          </cell>
        </row>
        <row r="727">
          <cell r="A727" t="str">
            <v>TİC</v>
          </cell>
          <cell r="B727" t="str">
            <v>VL1</v>
          </cell>
          <cell r="E727">
            <v>3240250</v>
          </cell>
        </row>
        <row r="728">
          <cell r="A728" t="str">
            <v>TİC</v>
          </cell>
          <cell r="B728" t="str">
            <v>VL0</v>
          </cell>
          <cell r="E728">
            <v>3240342</v>
          </cell>
          <cell r="F728">
            <v>4</v>
          </cell>
        </row>
        <row r="729">
          <cell r="A729" t="str">
            <v>TAS</v>
          </cell>
          <cell r="B729" t="str">
            <v>VL6</v>
          </cell>
          <cell r="E729">
            <v>324005</v>
          </cell>
          <cell r="F729">
            <v>101.233</v>
          </cell>
        </row>
        <row r="730">
          <cell r="A730" t="str">
            <v>DYİ</v>
          </cell>
          <cell r="B730" t="str">
            <v>DVL1</v>
          </cell>
          <cell r="C730" t="str">
            <v>TAS</v>
          </cell>
          <cell r="E730">
            <v>32500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100"/>
      <sheetName val="FR100"/>
      <sheetName val="HS100"/>
      <sheetName val="IS100"/>
      <sheetName val="KA100"/>
      <sheetName val="KR100"/>
      <sheetName val="KR101"/>
      <sheetName val="KR102"/>
      <sheetName val="KR200"/>
      <sheetName val="KZ100 "/>
      <sheetName val="LR100"/>
      <sheetName val="MB100"/>
      <sheetName val="MD100"/>
      <sheetName val="MD101"/>
      <sheetName val="MS100"/>
      <sheetName val="MS101"/>
      <sheetName val="UL100"/>
      <sheetName val="UL101"/>
      <sheetName val="_x000c_uÙ]³âşÿÿÿõP uŸŒÃrØ÷a"/>
      <sheetName val=""/>
      <sheetName val="SD BLNÇO (2)"/>
      <sheetName val="USD BLNÇO (2)"/>
    </sheetNames>
    <sheetDataSet>
      <sheetData sheetId="0"/>
      <sheetData sheetId="1" refreshError="1">
        <row r="17">
          <cell r="B17" t="str">
            <v>FAİZE DUYARLI  AKTİFLER</v>
          </cell>
        </row>
        <row r="18">
          <cell r="B18" t="str">
            <v xml:space="preserve">  1- Menkul Değerler Cüzdanı(2+3)</v>
          </cell>
        </row>
        <row r="19">
          <cell r="B19" t="str">
            <v xml:space="preserve">  2- a) Sabit Faizli</v>
          </cell>
        </row>
        <row r="20">
          <cell r="B20" t="str">
            <v xml:space="preserve">  3- b) Değişken Faizli </v>
          </cell>
        </row>
        <row r="21">
          <cell r="B21" t="str">
            <v xml:space="preserve">  4- Bankalararası Para Piy.İşl.Alacaklar</v>
          </cell>
        </row>
        <row r="22">
          <cell r="B22" t="str">
            <v xml:space="preserve">  5- Bankalardan Alacaklar (6+7)</v>
          </cell>
        </row>
        <row r="23">
          <cell r="B23" t="str">
            <v xml:space="preserve">  6- a) Sabit Faizli</v>
          </cell>
        </row>
        <row r="24">
          <cell r="B24" t="str">
            <v xml:space="preserve">  7- b) Değişken Faizli </v>
          </cell>
        </row>
        <row r="25">
          <cell r="B25" t="str">
            <v xml:space="preserve">  8- Krediler (9+10)</v>
          </cell>
        </row>
        <row r="26">
          <cell r="B26" t="str">
            <v xml:space="preserve">  9- a) Sabit Faizli</v>
          </cell>
        </row>
        <row r="27">
          <cell r="B27" t="str">
            <v xml:space="preserve"> 10- b) Değişken Faizli </v>
          </cell>
        </row>
        <row r="28">
          <cell r="B28" t="str">
            <v xml:space="preserve"> 11- Finansal Kiralama Alacakları</v>
          </cell>
        </row>
        <row r="29">
          <cell r="B29" t="str">
            <v xml:space="preserve"> 12- Ters Repo Alacakları</v>
          </cell>
        </row>
        <row r="30">
          <cell r="B30" t="str">
            <v xml:space="preserve"> 13-Diğer Alacaklar (14+15)</v>
          </cell>
        </row>
        <row r="31">
          <cell r="B31" t="str">
            <v xml:space="preserve"> 14- a)Sabit Faizli</v>
          </cell>
        </row>
        <row r="32">
          <cell r="B32" t="str">
            <v xml:space="preserve"> 15- b)Değişken Faizli</v>
          </cell>
        </row>
        <row r="33">
          <cell r="B33" t="str">
            <v xml:space="preserve"> 16- T O P L A M (1+4+5+8+11+12+13)</v>
          </cell>
        </row>
        <row r="35">
          <cell r="B35" t="str">
            <v>FAİZE DUYARLI PASİFLER</v>
          </cell>
        </row>
        <row r="36">
          <cell r="B36" t="str">
            <v xml:space="preserve"> 17- Mevduatlar(18+19)</v>
          </cell>
        </row>
        <row r="37">
          <cell r="B37" t="str">
            <v xml:space="preserve"> 18- a) Sabit Faizli</v>
          </cell>
        </row>
        <row r="38">
          <cell r="B38" t="str">
            <v xml:space="preserve"> 19- b) Değişken Faizli </v>
          </cell>
        </row>
        <row r="39">
          <cell r="B39" t="str">
            <v xml:space="preserve"> 20- Merkez Bankasına Borçlar</v>
          </cell>
        </row>
        <row r="40">
          <cell r="B40" t="str">
            <v xml:space="preserve"> 21- Bankalararası Para Piy. İşl. Borçlar</v>
          </cell>
        </row>
        <row r="41">
          <cell r="B41" t="str">
            <v xml:space="preserve"> 22- Bankalara Borçlar(23+24)</v>
          </cell>
        </row>
        <row r="42">
          <cell r="B42" t="str">
            <v xml:space="preserve"> 23- a) Sabit Faizli</v>
          </cell>
        </row>
        <row r="43">
          <cell r="B43" t="str">
            <v xml:space="preserve"> 24- b) Değişken Faizli</v>
          </cell>
        </row>
        <row r="44">
          <cell r="B44" t="str">
            <v xml:space="preserve"> 25- Repo İşlemlerinden Sağlanan Fonlar</v>
          </cell>
        </row>
        <row r="45">
          <cell r="B45" t="str">
            <v xml:space="preserve"> 26- Fonlar </v>
          </cell>
        </row>
        <row r="46">
          <cell r="B46" t="str">
            <v xml:space="preserve"> 27- Çıkarılmış Menkul Kıymetler(28+29)</v>
          </cell>
        </row>
        <row r="47">
          <cell r="B47" t="str">
            <v xml:space="preserve"> 28- a) Sabit Faizli</v>
          </cell>
        </row>
        <row r="48">
          <cell r="B48" t="str">
            <v xml:space="preserve"> 29- b) Değişken Faizli </v>
          </cell>
        </row>
        <row r="49">
          <cell r="B49" t="str">
            <v xml:space="preserve"> 30- Finansal Kiralama Borçları</v>
          </cell>
        </row>
        <row r="50">
          <cell r="B50" t="str">
            <v xml:space="preserve"> 31- Diğer Borçlar(32+33)</v>
          </cell>
        </row>
        <row r="51">
          <cell r="B51" t="str">
            <v xml:space="preserve"> 32- a) Sabit Faizli</v>
          </cell>
        </row>
        <row r="52">
          <cell r="B52" t="str">
            <v xml:space="preserve"> 33- b) Değişken Faizli </v>
          </cell>
        </row>
        <row r="53">
          <cell r="B53" t="str">
            <v xml:space="preserve"> 34- TOPLAM(17+20+21+22+25+26+27+30+31)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100A"/>
      <sheetName val="EK100A"/>
      <sheetName val="GM100A"/>
      <sheetName val="IS100A"/>
      <sheetName val="KA100A"/>
      <sheetName val="KR100A"/>
      <sheetName val="KR101A"/>
      <sheetName val="KR102A"/>
      <sheetName val="KR103A"/>
      <sheetName val="KZ100A"/>
      <sheetName val="LR100A"/>
      <sheetName val="MB100A"/>
      <sheetName val="MB101A"/>
      <sheetName val="MS100A"/>
      <sheetName val="MS101A"/>
      <sheetName val="MV100A"/>
      <sheetName val="MZ100A"/>
      <sheetName val="SY100A"/>
      <sheetName val="UL100A"/>
      <sheetName val="UL101A"/>
    </sheetNames>
    <sheetDataSet>
      <sheetData sheetId="0" refreshError="1">
        <row r="2">
          <cell r="B2" t="str">
            <v>BANKALAR GÖZETİM SİSTEMİ</v>
          </cell>
        </row>
        <row r="3">
          <cell r="B3" t="str">
            <v>BANKA ADI :</v>
          </cell>
          <cell r="G3" t="str">
            <v>DÖNEM:</v>
          </cell>
          <cell r="I3" t="str">
            <v>31.12.2006</v>
          </cell>
        </row>
        <row r="4">
          <cell r="B4" t="str">
            <v>FORM ADI  :      BİLANÇO</v>
          </cell>
          <cell r="I4" t="str">
            <v xml:space="preserve">   </v>
          </cell>
        </row>
        <row r="5">
          <cell r="B5" t="str">
            <v>FORM KODU :   BL100A</v>
          </cell>
        </row>
        <row r="6">
          <cell r="B6" t="str">
            <v>PARA BİRİMİ :  MİLYAR TL</v>
          </cell>
          <cell r="I6" t="str">
            <v xml:space="preserve"> </v>
          </cell>
        </row>
        <row r="7">
          <cell r="D7" t="str">
            <v>|</v>
          </cell>
          <cell r="F7" t="str">
            <v>|</v>
          </cell>
          <cell r="H7" t="str">
            <v>|</v>
          </cell>
        </row>
        <row r="8">
          <cell r="C8" t="str">
            <v>SIRA ADI</v>
          </cell>
          <cell r="D8" t="str">
            <v>|</v>
          </cell>
          <cell r="E8" t="str">
            <v>TP</v>
          </cell>
          <cell r="F8" t="str">
            <v>|</v>
          </cell>
          <cell r="G8" t="str">
            <v>YP</v>
          </cell>
          <cell r="H8" t="str">
            <v>|</v>
          </cell>
          <cell r="I8" t="str">
            <v>TOPLAM</v>
          </cell>
        </row>
        <row r="9">
          <cell r="D9" t="str">
            <v>|</v>
          </cell>
          <cell r="F9" t="str">
            <v>|</v>
          </cell>
          <cell r="H9" t="str">
            <v>|</v>
          </cell>
        </row>
        <row r="10">
          <cell r="C10" t="str">
            <v xml:space="preserve"> AKTİF HESAPLAR :</v>
          </cell>
          <cell r="D10" t="str">
            <v>|</v>
          </cell>
          <cell r="F10" t="str">
            <v>|</v>
          </cell>
          <cell r="H10" t="str">
            <v>|</v>
          </cell>
        </row>
        <row r="11">
          <cell r="B11" t="str">
            <v xml:space="preserve"> 1-</v>
          </cell>
          <cell r="C11" t="str">
            <v xml:space="preserve"> Nakit Değerler </v>
          </cell>
          <cell r="D11" t="str">
            <v>|</v>
          </cell>
          <cell r="E11">
            <v>1626</v>
          </cell>
          <cell r="F11" t="str">
            <v>|</v>
          </cell>
          <cell r="G11">
            <v>230</v>
          </cell>
          <cell r="H11" t="str">
            <v>|</v>
          </cell>
          <cell r="I11">
            <v>1856</v>
          </cell>
        </row>
        <row r="12">
          <cell r="B12" t="str">
            <v xml:space="preserve"> 2-</v>
          </cell>
          <cell r="C12" t="str">
            <v xml:space="preserve"> Merkez Bankasından Alacaklar </v>
          </cell>
          <cell r="D12" t="str">
            <v>|</v>
          </cell>
          <cell r="E12">
            <v>14050</v>
          </cell>
          <cell r="F12" t="str">
            <v>|</v>
          </cell>
          <cell r="G12">
            <v>4968</v>
          </cell>
          <cell r="H12" t="str">
            <v>|</v>
          </cell>
          <cell r="I12">
            <v>19018</v>
          </cell>
        </row>
        <row r="13">
          <cell r="B13" t="str">
            <v xml:space="preserve"> 3-</v>
          </cell>
          <cell r="C13" t="str">
            <v xml:space="preserve"> Bankalararası Para Piy.İşl.Alacaklar </v>
          </cell>
          <cell r="D13" t="str">
            <v>|</v>
          </cell>
          <cell r="E13">
            <v>0</v>
          </cell>
          <cell r="F13" t="str">
            <v>|</v>
          </cell>
          <cell r="G13">
            <v>0</v>
          </cell>
          <cell r="H13" t="str">
            <v>|</v>
          </cell>
          <cell r="I13">
            <v>0</v>
          </cell>
        </row>
        <row r="14">
          <cell r="B14" t="str">
            <v xml:space="preserve"> 4-</v>
          </cell>
          <cell r="C14" t="str">
            <v xml:space="preserve"> Bankalardan  Alacaklar </v>
          </cell>
          <cell r="D14" t="str">
            <v>|</v>
          </cell>
          <cell r="E14">
            <v>128384</v>
          </cell>
          <cell r="F14" t="str">
            <v>|</v>
          </cell>
          <cell r="G14">
            <v>20657</v>
          </cell>
          <cell r="H14" t="str">
            <v>|</v>
          </cell>
          <cell r="I14">
            <v>149041</v>
          </cell>
        </row>
        <row r="15">
          <cell r="B15" t="str">
            <v xml:space="preserve"> 5-</v>
          </cell>
          <cell r="C15" t="str">
            <v xml:space="preserve"> Menkul Değerler Cüzdanı (6+7) (Net)</v>
          </cell>
          <cell r="D15" t="str">
            <v>|</v>
          </cell>
          <cell r="E15">
            <v>2644</v>
          </cell>
          <cell r="F15" t="str">
            <v>|</v>
          </cell>
          <cell r="G15">
            <v>457</v>
          </cell>
          <cell r="H15" t="str">
            <v>|</v>
          </cell>
          <cell r="I15">
            <v>3101</v>
          </cell>
        </row>
        <row r="16">
          <cell r="B16" t="str">
            <v xml:space="preserve"> 6-</v>
          </cell>
          <cell r="C16" t="str">
            <v xml:space="preserve">   a) KKTC Kalkınma Bankası Tahvilleri </v>
          </cell>
          <cell r="D16" t="str">
            <v>|</v>
          </cell>
          <cell r="E16">
            <v>2644</v>
          </cell>
          <cell r="F16" t="str">
            <v>|</v>
          </cell>
          <cell r="G16">
            <v>457</v>
          </cell>
          <cell r="H16" t="str">
            <v>|</v>
          </cell>
          <cell r="I16">
            <v>3101</v>
          </cell>
        </row>
        <row r="17">
          <cell r="B17" t="str">
            <v xml:space="preserve"> 7-</v>
          </cell>
          <cell r="C17" t="str">
            <v xml:space="preserve">   b) Diğer Menkul Kıymetler </v>
          </cell>
          <cell r="D17" t="str">
            <v>|</v>
          </cell>
          <cell r="E17">
            <v>0</v>
          </cell>
          <cell r="F17" t="str">
            <v>|</v>
          </cell>
          <cell r="G17">
            <v>0</v>
          </cell>
          <cell r="H17" t="str">
            <v>|</v>
          </cell>
          <cell r="I17">
            <v>0</v>
          </cell>
        </row>
        <row r="18">
          <cell r="B18" t="str">
            <v xml:space="preserve"> 8-</v>
          </cell>
          <cell r="C18" t="str">
            <v xml:space="preserve"> Mevduat Yasal Karşılıkları </v>
          </cell>
          <cell r="D18" t="str">
            <v>|</v>
          </cell>
          <cell r="E18">
            <v>12548</v>
          </cell>
          <cell r="F18" t="str">
            <v>|</v>
          </cell>
          <cell r="G18">
            <v>2837</v>
          </cell>
          <cell r="H18" t="str">
            <v>|</v>
          </cell>
          <cell r="I18">
            <v>15385</v>
          </cell>
        </row>
        <row r="19">
          <cell r="B19" t="str">
            <v xml:space="preserve"> 9-      </v>
          </cell>
          <cell r="C19" t="str">
            <v>Ters Repo Alacaklar</v>
          </cell>
          <cell r="E19">
            <v>0</v>
          </cell>
          <cell r="G19">
            <v>0</v>
          </cell>
          <cell r="I19">
            <v>0</v>
          </cell>
        </row>
        <row r="20">
          <cell r="B20" t="str">
            <v>10-</v>
          </cell>
          <cell r="C20" t="str">
            <v xml:space="preserve"> Krediler </v>
          </cell>
          <cell r="D20" t="str">
            <v>|</v>
          </cell>
          <cell r="E20">
            <v>6579</v>
          </cell>
          <cell r="F20" t="str">
            <v>|</v>
          </cell>
          <cell r="G20">
            <v>0</v>
          </cell>
          <cell r="H20" t="str">
            <v>|</v>
          </cell>
          <cell r="I20">
            <v>6579</v>
          </cell>
        </row>
        <row r="21">
          <cell r="B21" t="str">
            <v>11-</v>
          </cell>
          <cell r="C21" t="str">
            <v xml:space="preserve"> Takipteki Alacaklar (Net) (12-13)</v>
          </cell>
          <cell r="D21" t="str">
            <v>|</v>
          </cell>
          <cell r="E21">
            <v>367</v>
          </cell>
          <cell r="F21" t="str">
            <v>|</v>
          </cell>
          <cell r="G21">
            <v>0</v>
          </cell>
          <cell r="H21" t="str">
            <v>|</v>
          </cell>
          <cell r="I21">
            <v>367</v>
          </cell>
        </row>
        <row r="22">
          <cell r="B22" t="str">
            <v>12-</v>
          </cell>
          <cell r="C22" t="str">
            <v xml:space="preserve">   a) Takipteki Alacaklar </v>
          </cell>
          <cell r="D22" t="str">
            <v>|</v>
          </cell>
          <cell r="E22">
            <v>462</v>
          </cell>
          <cell r="F22" t="str">
            <v>|</v>
          </cell>
          <cell r="G22">
            <v>0</v>
          </cell>
          <cell r="H22" t="str">
            <v>|</v>
          </cell>
          <cell r="I22">
            <v>462</v>
          </cell>
        </row>
        <row r="23">
          <cell r="B23" t="str">
            <v>13-</v>
          </cell>
          <cell r="C23" t="str">
            <v xml:space="preserve">   b) Takipteki Alacaklar Karsiliği (-)</v>
          </cell>
          <cell r="D23" t="str">
            <v>|</v>
          </cell>
          <cell r="E23">
            <v>95</v>
          </cell>
          <cell r="F23" t="str">
            <v>|</v>
          </cell>
          <cell r="G23">
            <v>0</v>
          </cell>
          <cell r="H23" t="str">
            <v>|</v>
          </cell>
          <cell r="I23">
            <v>95</v>
          </cell>
        </row>
        <row r="24">
          <cell r="B24" t="str">
            <v>14-</v>
          </cell>
          <cell r="C24" t="str">
            <v xml:space="preserve"> Faiz ve Gelir Tah. Reeskontları </v>
          </cell>
          <cell r="D24" t="str">
            <v>|</v>
          </cell>
          <cell r="E24">
            <v>206</v>
          </cell>
          <cell r="F24" t="str">
            <v>|</v>
          </cell>
          <cell r="G24">
            <v>1</v>
          </cell>
          <cell r="H24" t="str">
            <v>|</v>
          </cell>
          <cell r="I24">
            <v>207</v>
          </cell>
        </row>
        <row r="25">
          <cell r="B25" t="str">
            <v>15-</v>
          </cell>
          <cell r="C25" t="str">
            <v xml:space="preserve"> İştirakler ve Bağlı Ortaklıklar (Net)</v>
          </cell>
          <cell r="D25" t="str">
            <v>|</v>
          </cell>
          <cell r="E25">
            <v>0</v>
          </cell>
          <cell r="F25" t="str">
            <v>|</v>
          </cell>
          <cell r="G25">
            <v>0</v>
          </cell>
          <cell r="H25" t="str">
            <v>|</v>
          </cell>
          <cell r="I25">
            <v>0</v>
          </cell>
        </row>
        <row r="26">
          <cell r="B26" t="str">
            <v>16-</v>
          </cell>
          <cell r="C26" t="str">
            <v xml:space="preserve"> Bağlı Menkul Değerler  (Net)</v>
          </cell>
          <cell r="D26" t="str">
            <v>|</v>
          </cell>
          <cell r="E26">
            <v>0</v>
          </cell>
          <cell r="F26" t="str">
            <v>|</v>
          </cell>
          <cell r="G26">
            <v>0</v>
          </cell>
          <cell r="H26" t="str">
            <v>|</v>
          </cell>
          <cell r="I26">
            <v>0</v>
          </cell>
        </row>
        <row r="27">
          <cell r="B27" t="str">
            <v>17-</v>
          </cell>
          <cell r="C27" t="str">
            <v xml:space="preserve"> Elden Çıkarılacak Kıymetler (Net)</v>
          </cell>
          <cell r="D27" t="str">
            <v>|</v>
          </cell>
          <cell r="E27">
            <v>0</v>
          </cell>
          <cell r="F27" t="str">
            <v>|</v>
          </cell>
          <cell r="H27" t="str">
            <v>|</v>
          </cell>
          <cell r="I27">
            <v>0</v>
          </cell>
        </row>
        <row r="28">
          <cell r="B28" t="str">
            <v>18-</v>
          </cell>
          <cell r="C28" t="str">
            <v xml:space="preserve"> Sabit Kıymetler  (Net)</v>
          </cell>
          <cell r="D28" t="str">
            <v>|</v>
          </cell>
          <cell r="E28">
            <v>1148</v>
          </cell>
          <cell r="F28" t="str">
            <v>|</v>
          </cell>
          <cell r="G28">
            <v>0</v>
          </cell>
          <cell r="H28" t="str">
            <v>|</v>
          </cell>
          <cell r="I28">
            <v>1148</v>
          </cell>
        </row>
        <row r="29">
          <cell r="B29" t="str">
            <v>19-</v>
          </cell>
          <cell r="C29" t="str">
            <v xml:space="preserve"> Diğer Aktifler </v>
          </cell>
          <cell r="D29" t="str">
            <v>|</v>
          </cell>
          <cell r="E29">
            <v>379</v>
          </cell>
          <cell r="F29" t="str">
            <v>|</v>
          </cell>
          <cell r="G29">
            <v>0</v>
          </cell>
          <cell r="H29" t="str">
            <v>|</v>
          </cell>
          <cell r="I29">
            <v>379</v>
          </cell>
        </row>
        <row r="30">
          <cell r="D30" t="str">
            <v>|</v>
          </cell>
          <cell r="E30" t="str">
            <v xml:space="preserve"> </v>
          </cell>
          <cell r="F30" t="str">
            <v>|</v>
          </cell>
          <cell r="G30" t="str">
            <v xml:space="preserve"> </v>
          </cell>
          <cell r="H30" t="str">
            <v>|</v>
          </cell>
          <cell r="I30" t="str">
            <v xml:space="preserve"> </v>
          </cell>
        </row>
        <row r="31">
          <cell r="B31">
            <v>20</v>
          </cell>
          <cell r="C31" t="str">
            <v xml:space="preserve"> TOPLAM AKTİFLER (1+..+19)-(6+7+12+13)</v>
          </cell>
          <cell r="D31" t="str">
            <v>|</v>
          </cell>
          <cell r="E31">
            <v>167931</v>
          </cell>
          <cell r="F31" t="str">
            <v>|</v>
          </cell>
          <cell r="G31">
            <v>29150</v>
          </cell>
          <cell r="H31" t="str">
            <v>|</v>
          </cell>
          <cell r="I31">
            <v>197081</v>
          </cell>
        </row>
        <row r="32">
          <cell r="D32" t="str">
            <v>|</v>
          </cell>
          <cell r="F32" t="str">
            <v>|</v>
          </cell>
          <cell r="H32" t="str">
            <v>|</v>
          </cell>
        </row>
        <row r="33">
          <cell r="C33" t="str">
            <v xml:space="preserve"> PASİF HESAPLAR  :</v>
          </cell>
          <cell r="D33" t="str">
            <v>|</v>
          </cell>
          <cell r="F33" t="str">
            <v>|</v>
          </cell>
          <cell r="H33" t="str">
            <v>|</v>
          </cell>
        </row>
        <row r="34">
          <cell r="B34">
            <v>21</v>
          </cell>
          <cell r="C34" t="str">
            <v xml:space="preserve"> Mevduat</v>
          </cell>
          <cell r="D34" t="str">
            <v>|</v>
          </cell>
          <cell r="E34">
            <v>138800</v>
          </cell>
          <cell r="F34" t="str">
            <v>|</v>
          </cell>
          <cell r="G34">
            <v>28864</v>
          </cell>
          <cell r="H34" t="str">
            <v>|</v>
          </cell>
          <cell r="I34">
            <v>167664</v>
          </cell>
        </row>
        <row r="35">
          <cell r="B35">
            <v>22</v>
          </cell>
          <cell r="C35" t="str">
            <v>Repo İşlemlerinden Sağlanan Fonlar</v>
          </cell>
          <cell r="E35">
            <v>0</v>
          </cell>
          <cell r="G35">
            <v>0</v>
          </cell>
          <cell r="I35">
            <v>0</v>
          </cell>
        </row>
        <row r="36">
          <cell r="B36">
            <v>23</v>
          </cell>
          <cell r="C36" t="str">
            <v xml:space="preserve"> Merkez Bankasına Borçlar </v>
          </cell>
          <cell r="D36" t="str">
            <v>|</v>
          </cell>
          <cell r="E36">
            <v>0</v>
          </cell>
          <cell r="F36" t="str">
            <v>|</v>
          </cell>
          <cell r="G36">
            <v>0</v>
          </cell>
          <cell r="H36" t="str">
            <v>|</v>
          </cell>
          <cell r="I36">
            <v>0</v>
          </cell>
        </row>
        <row r="37">
          <cell r="B37">
            <v>24</v>
          </cell>
          <cell r="C37" t="str">
            <v xml:space="preserve"> Bankalararası Para Piy.İşl.Borçlar</v>
          </cell>
          <cell r="D37" t="str">
            <v>|</v>
          </cell>
          <cell r="E37">
            <v>0</v>
          </cell>
          <cell r="F37" t="str">
            <v>|</v>
          </cell>
          <cell r="G37">
            <v>0</v>
          </cell>
          <cell r="H37" t="str">
            <v>|</v>
          </cell>
          <cell r="I37">
            <v>0</v>
          </cell>
        </row>
        <row r="38">
          <cell r="B38">
            <v>25</v>
          </cell>
          <cell r="C38" t="str">
            <v>Sermaye Benzri Krediler</v>
          </cell>
          <cell r="E38">
            <v>0</v>
          </cell>
          <cell r="G38">
            <v>0</v>
          </cell>
          <cell r="I38">
            <v>0</v>
          </cell>
        </row>
        <row r="39">
          <cell r="B39">
            <v>26</v>
          </cell>
          <cell r="C39" t="str">
            <v xml:space="preserve"> Bankalara Borçlar </v>
          </cell>
          <cell r="D39" t="str">
            <v>|</v>
          </cell>
          <cell r="E39">
            <v>1036</v>
          </cell>
          <cell r="F39" t="str">
            <v>|</v>
          </cell>
          <cell r="G39">
            <v>114</v>
          </cell>
          <cell r="H39" t="str">
            <v>|</v>
          </cell>
          <cell r="I39">
            <v>1150</v>
          </cell>
        </row>
        <row r="40">
          <cell r="B40">
            <v>27</v>
          </cell>
          <cell r="C40" t="str">
            <v xml:space="preserve"> Fonlar </v>
          </cell>
          <cell r="D40" t="str">
            <v>|</v>
          </cell>
          <cell r="E40">
            <v>435</v>
          </cell>
          <cell r="F40" t="str">
            <v>|</v>
          </cell>
          <cell r="G40">
            <v>0</v>
          </cell>
          <cell r="H40" t="str">
            <v>|</v>
          </cell>
          <cell r="I40">
            <v>435</v>
          </cell>
        </row>
        <row r="41">
          <cell r="B41">
            <v>28</v>
          </cell>
          <cell r="C41" t="str">
            <v xml:space="preserve"> Çıkarılmış Menkul Kıymetler (Net) </v>
          </cell>
          <cell r="D41" t="str">
            <v>|</v>
          </cell>
          <cell r="E41">
            <v>0</v>
          </cell>
          <cell r="F41" t="str">
            <v>|</v>
          </cell>
          <cell r="G41">
            <v>0</v>
          </cell>
          <cell r="H41" t="str">
            <v>|</v>
          </cell>
          <cell r="I41">
            <v>0</v>
          </cell>
        </row>
        <row r="42">
          <cell r="B42">
            <v>29</v>
          </cell>
          <cell r="C42" t="str">
            <v xml:space="preserve"> Ödenecek Vergi, Resim, Harç ve Primler</v>
          </cell>
          <cell r="D42" t="str">
            <v>|</v>
          </cell>
          <cell r="E42">
            <v>121</v>
          </cell>
          <cell r="F42" t="str">
            <v>|</v>
          </cell>
          <cell r="G42">
            <v>3</v>
          </cell>
          <cell r="H42" t="str">
            <v>|</v>
          </cell>
          <cell r="I42">
            <v>124</v>
          </cell>
        </row>
        <row r="43">
          <cell r="B43">
            <v>30</v>
          </cell>
          <cell r="C43" t="str">
            <v xml:space="preserve"> Faiz ve Gider Reeskontları</v>
          </cell>
          <cell r="D43" t="str">
            <v>|</v>
          </cell>
          <cell r="E43">
            <v>2451</v>
          </cell>
          <cell r="F43" t="str">
            <v>|</v>
          </cell>
          <cell r="G43">
            <v>118</v>
          </cell>
          <cell r="H43" t="str">
            <v>|</v>
          </cell>
          <cell r="I43">
            <v>2569</v>
          </cell>
        </row>
        <row r="44">
          <cell r="B44">
            <v>31</v>
          </cell>
          <cell r="C44" t="str">
            <v xml:space="preserve"> Karşılıklar </v>
          </cell>
          <cell r="D44" t="str">
            <v>|</v>
          </cell>
          <cell r="E44">
            <v>1818</v>
          </cell>
          <cell r="F44" t="str">
            <v>|</v>
          </cell>
          <cell r="G44">
            <v>0</v>
          </cell>
          <cell r="H44" t="str">
            <v>|</v>
          </cell>
          <cell r="I44">
            <v>1818</v>
          </cell>
        </row>
        <row r="45">
          <cell r="B45">
            <v>32</v>
          </cell>
          <cell r="C45" t="str">
            <v xml:space="preserve"> Diğer Pasifler </v>
          </cell>
          <cell r="D45" t="str">
            <v>|</v>
          </cell>
          <cell r="E45">
            <v>10100</v>
          </cell>
          <cell r="F45" t="str">
            <v>|</v>
          </cell>
          <cell r="G45">
            <v>51</v>
          </cell>
          <cell r="H45" t="str">
            <v>|</v>
          </cell>
          <cell r="I45">
            <v>10151</v>
          </cell>
        </row>
        <row r="46">
          <cell r="B46">
            <v>33</v>
          </cell>
          <cell r="C46" t="str">
            <v xml:space="preserve"> TOPLAM (21+..+32)</v>
          </cell>
          <cell r="D46" t="str">
            <v>|</v>
          </cell>
          <cell r="E46">
            <v>154761</v>
          </cell>
          <cell r="F46" t="str">
            <v>|</v>
          </cell>
          <cell r="G46">
            <v>29150</v>
          </cell>
          <cell r="H46" t="str">
            <v>|</v>
          </cell>
          <cell r="I46">
            <v>183911</v>
          </cell>
        </row>
        <row r="47">
          <cell r="D47" t="str">
            <v>|</v>
          </cell>
          <cell r="E47" t="str">
            <v xml:space="preserve"> </v>
          </cell>
          <cell r="F47" t="str">
            <v>|</v>
          </cell>
          <cell r="G47" t="str">
            <v xml:space="preserve"> </v>
          </cell>
          <cell r="H47" t="str">
            <v>|</v>
          </cell>
          <cell r="I47" t="str">
            <v xml:space="preserve"> </v>
          </cell>
        </row>
        <row r="48">
          <cell r="C48" t="str">
            <v>ÖZKAYNAKLAR:</v>
          </cell>
          <cell r="D48" t="str">
            <v>|</v>
          </cell>
          <cell r="E48" t="str">
            <v xml:space="preserve"> </v>
          </cell>
          <cell r="F48" t="str">
            <v>|</v>
          </cell>
          <cell r="G48" t="str">
            <v xml:space="preserve"> </v>
          </cell>
          <cell r="H48" t="str">
            <v>|</v>
          </cell>
          <cell r="I48" t="str">
            <v xml:space="preserve"> </v>
          </cell>
        </row>
        <row r="49">
          <cell r="B49">
            <v>34</v>
          </cell>
          <cell r="C49" t="str">
            <v xml:space="preserve"> Ödenmiş Sermaye </v>
          </cell>
          <cell r="D49" t="str">
            <v>|</v>
          </cell>
          <cell r="E49">
            <v>5961</v>
          </cell>
          <cell r="F49" t="str">
            <v>|</v>
          </cell>
          <cell r="G49">
            <v>0</v>
          </cell>
          <cell r="H49" t="str">
            <v>|</v>
          </cell>
          <cell r="I49">
            <v>5961</v>
          </cell>
        </row>
        <row r="50">
          <cell r="B50">
            <v>35</v>
          </cell>
          <cell r="C50" t="str">
            <v xml:space="preserve"> Yedek Akçeler</v>
          </cell>
          <cell r="D50" t="str">
            <v>|</v>
          </cell>
          <cell r="E50">
            <v>1708</v>
          </cell>
          <cell r="F50" t="str">
            <v>|</v>
          </cell>
          <cell r="H50" t="str">
            <v>|</v>
          </cell>
          <cell r="I50">
            <v>1708</v>
          </cell>
        </row>
        <row r="51">
          <cell r="B51">
            <v>36</v>
          </cell>
          <cell r="C51" t="str">
            <v xml:space="preserve"> Sabit Kıymet Yeniden Değerleme Fonu </v>
          </cell>
          <cell r="D51" t="str">
            <v>|</v>
          </cell>
          <cell r="E51">
            <v>0</v>
          </cell>
          <cell r="F51" t="str">
            <v>|</v>
          </cell>
          <cell r="G51">
            <v>0</v>
          </cell>
          <cell r="H51" t="str">
            <v>|</v>
          </cell>
          <cell r="I51">
            <v>0</v>
          </cell>
        </row>
        <row r="52">
          <cell r="B52">
            <v>37</v>
          </cell>
          <cell r="C52" t="str">
            <v xml:space="preserve"> Menkul Değerler Değer Artış Fonu</v>
          </cell>
          <cell r="D52" t="str">
            <v>|</v>
          </cell>
          <cell r="E52">
            <v>0</v>
          </cell>
          <cell r="F52" t="str">
            <v>|</v>
          </cell>
          <cell r="G52">
            <v>0</v>
          </cell>
          <cell r="H52" t="str">
            <v>|</v>
          </cell>
          <cell r="I52">
            <v>0</v>
          </cell>
        </row>
        <row r="53">
          <cell r="B53">
            <v>38</v>
          </cell>
          <cell r="C53" t="str">
            <v xml:space="preserve"> Dönem Karı (Zararı) </v>
          </cell>
          <cell r="D53" t="str">
            <v>|</v>
          </cell>
          <cell r="E53">
            <v>5501</v>
          </cell>
          <cell r="F53" t="str">
            <v>|</v>
          </cell>
          <cell r="H53" t="str">
            <v>|</v>
          </cell>
          <cell r="I53">
            <v>5501</v>
          </cell>
        </row>
        <row r="54">
          <cell r="B54">
            <v>39</v>
          </cell>
          <cell r="C54" t="str">
            <v xml:space="preserve"> Geçmiş Yıllar Karı (Zararı)</v>
          </cell>
          <cell r="D54" t="str">
            <v>|</v>
          </cell>
          <cell r="E54">
            <v>0</v>
          </cell>
          <cell r="F54" t="str">
            <v>|</v>
          </cell>
          <cell r="H54" t="str">
            <v>|</v>
          </cell>
          <cell r="I54">
            <v>0</v>
          </cell>
        </row>
        <row r="55">
          <cell r="B55">
            <v>40</v>
          </cell>
          <cell r="C55" t="str">
            <v xml:space="preserve"> TOPLAM ÖZKAYNAKLAR (34+...+39)</v>
          </cell>
          <cell r="D55" t="str">
            <v>|</v>
          </cell>
          <cell r="E55">
            <v>13170</v>
          </cell>
          <cell r="F55" t="str">
            <v>|</v>
          </cell>
          <cell r="G55">
            <v>0</v>
          </cell>
          <cell r="H55" t="str">
            <v>|</v>
          </cell>
          <cell r="I55">
            <v>13170</v>
          </cell>
        </row>
        <row r="56">
          <cell r="D56" t="str">
            <v>|</v>
          </cell>
          <cell r="E56" t="str">
            <v xml:space="preserve"> </v>
          </cell>
          <cell r="F56" t="str">
            <v>|</v>
          </cell>
          <cell r="G56" t="str">
            <v xml:space="preserve"> </v>
          </cell>
          <cell r="H56" t="str">
            <v>|</v>
          </cell>
          <cell r="I56" t="str">
            <v xml:space="preserve"> </v>
          </cell>
        </row>
        <row r="57">
          <cell r="B57">
            <v>41</v>
          </cell>
          <cell r="C57" t="str">
            <v xml:space="preserve"> TOPLAM PASİFLER (33+40)</v>
          </cell>
          <cell r="D57" t="str">
            <v>|</v>
          </cell>
          <cell r="E57">
            <v>167931</v>
          </cell>
          <cell r="F57" t="str">
            <v>|</v>
          </cell>
          <cell r="G57">
            <v>29150</v>
          </cell>
          <cell r="H57" t="str">
            <v>|</v>
          </cell>
          <cell r="I57">
            <v>197081</v>
          </cell>
        </row>
        <row r="58">
          <cell r="D58" t="str">
            <v>|</v>
          </cell>
          <cell r="E58" t="str">
            <v xml:space="preserve"> </v>
          </cell>
          <cell r="F58" t="str">
            <v>|</v>
          </cell>
          <cell r="G58" t="str">
            <v xml:space="preserve"> </v>
          </cell>
          <cell r="H58" t="str">
            <v>|</v>
          </cell>
          <cell r="I58" t="str">
            <v xml:space="preserve"> </v>
          </cell>
        </row>
        <row r="59">
          <cell r="B59">
            <v>42</v>
          </cell>
          <cell r="C59" t="str">
            <v>Gayrinakdi Kredi ve Yükümlülükler (43+44+45)</v>
          </cell>
          <cell r="D59" t="str">
            <v>|</v>
          </cell>
          <cell r="E59">
            <v>167</v>
          </cell>
          <cell r="F59" t="str">
            <v>|</v>
          </cell>
          <cell r="G59">
            <v>140</v>
          </cell>
          <cell r="H59" t="str">
            <v>|</v>
          </cell>
          <cell r="I59">
            <v>307</v>
          </cell>
        </row>
        <row r="60">
          <cell r="B60">
            <v>43</v>
          </cell>
          <cell r="C60" t="str">
            <v xml:space="preserve">   a) Teminat Mektupları</v>
          </cell>
          <cell r="D60" t="str">
            <v>|</v>
          </cell>
          <cell r="E60">
            <v>146</v>
          </cell>
          <cell r="F60" t="str">
            <v>|</v>
          </cell>
          <cell r="G60">
            <v>91</v>
          </cell>
          <cell r="H60" t="str">
            <v>|</v>
          </cell>
          <cell r="I60">
            <v>237</v>
          </cell>
        </row>
        <row r="61">
          <cell r="B61">
            <v>44</v>
          </cell>
          <cell r="C61" t="str">
            <v xml:space="preserve">   b) Akreditifler</v>
          </cell>
          <cell r="D61" t="str">
            <v>|</v>
          </cell>
          <cell r="E61">
            <v>21</v>
          </cell>
          <cell r="F61" t="str">
            <v>|</v>
          </cell>
          <cell r="G61">
            <v>49</v>
          </cell>
          <cell r="H61" t="str">
            <v>|</v>
          </cell>
          <cell r="I61">
            <v>70</v>
          </cell>
        </row>
        <row r="62">
          <cell r="B62">
            <v>45</v>
          </cell>
          <cell r="C62" t="str">
            <v xml:space="preserve">   c) Diğer Gayri Nakdi Krediler ,Yükümlülükler</v>
          </cell>
          <cell r="D62" t="str">
            <v>|</v>
          </cell>
          <cell r="E62">
            <v>0</v>
          </cell>
          <cell r="F62" t="str">
            <v>|</v>
          </cell>
          <cell r="G62">
            <v>0</v>
          </cell>
          <cell r="H62" t="str">
            <v>|</v>
          </cell>
          <cell r="I62">
            <v>0</v>
          </cell>
        </row>
        <row r="63">
          <cell r="B63">
            <v>46</v>
          </cell>
          <cell r="C63" t="str">
            <v xml:space="preserve"> Taahhütler </v>
          </cell>
          <cell r="D63" t="str">
            <v>|</v>
          </cell>
          <cell r="E63">
            <v>1046</v>
          </cell>
          <cell r="F63" t="str">
            <v>|</v>
          </cell>
          <cell r="G63">
            <v>0</v>
          </cell>
          <cell r="H63" t="str">
            <v>|</v>
          </cell>
          <cell r="I63">
            <v>1046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E0289"/>
    <pageSetUpPr fitToPage="1"/>
  </sheetPr>
  <dimension ref="A1:U63"/>
  <sheetViews>
    <sheetView tabSelected="1" zoomScale="80" zoomScaleNormal="80" workbookViewId="0">
      <selection activeCell="Q9" sqref="Q9"/>
    </sheetView>
  </sheetViews>
  <sheetFormatPr defaultRowHeight="15.75" x14ac:dyDescent="0.25"/>
  <cols>
    <col min="1" max="1" width="3.5703125" style="4" customWidth="1"/>
    <col min="2" max="5" width="9.140625" style="4"/>
    <col min="6" max="6" width="45.140625" style="4" customWidth="1"/>
    <col min="7" max="7" width="13" style="84" customWidth="1"/>
    <col min="8" max="9" width="22" style="4" customWidth="1"/>
    <col min="10" max="10" width="22.140625" style="4" customWidth="1"/>
    <col min="11" max="11" width="22.28515625" style="4" customWidth="1"/>
    <col min="12" max="12" width="22" style="4" customWidth="1"/>
    <col min="13" max="13" width="20.7109375" style="4" customWidth="1"/>
    <col min="14" max="14" width="6.85546875" style="4" customWidth="1"/>
    <col min="15" max="15" width="9.140625" style="4"/>
    <col min="16" max="17" width="14.5703125" style="4" bestFit="1" customWidth="1"/>
    <col min="18" max="18" width="16" style="4" bestFit="1" customWidth="1"/>
    <col min="19" max="16384" width="9.140625" style="4"/>
  </cols>
  <sheetData>
    <row r="1" spans="1:21" ht="16.5" thickBot="1" x14ac:dyDescent="0.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3"/>
    </row>
    <row r="2" spans="1:21" ht="16.5" thickTop="1" x14ac:dyDescent="0.25">
      <c r="A2" s="1"/>
      <c r="B2" s="5"/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8"/>
    </row>
    <row r="3" spans="1:21" ht="15.75" customHeight="1" x14ac:dyDescent="0.25">
      <c r="A3" s="1"/>
      <c r="B3" s="9"/>
      <c r="C3" s="10"/>
      <c r="D3" s="11"/>
      <c r="E3" s="12"/>
      <c r="F3" s="253" t="s">
        <v>0</v>
      </c>
      <c r="G3" s="253"/>
      <c r="H3" s="253"/>
      <c r="I3" s="11"/>
      <c r="J3" s="11"/>
      <c r="K3" s="13"/>
      <c r="L3" s="11"/>
      <c r="M3" s="13"/>
      <c r="N3" s="14"/>
    </row>
    <row r="4" spans="1:21" x14ac:dyDescent="0.25">
      <c r="A4" s="1"/>
      <c r="B4" s="9"/>
      <c r="C4" s="10"/>
      <c r="D4" s="11"/>
      <c r="E4" s="12"/>
      <c r="F4" s="254" t="s">
        <v>1</v>
      </c>
      <c r="G4" s="254"/>
      <c r="H4" s="254"/>
      <c r="I4" s="10"/>
      <c r="J4" s="10"/>
      <c r="K4" s="10"/>
      <c r="L4" s="10"/>
      <c r="M4" s="10"/>
      <c r="N4" s="14"/>
    </row>
    <row r="5" spans="1:21" x14ac:dyDescent="0.25">
      <c r="A5" s="1"/>
      <c r="B5" s="9"/>
      <c r="C5" s="10"/>
      <c r="D5" s="12"/>
      <c r="E5" s="15"/>
      <c r="F5" s="255" t="s">
        <v>2</v>
      </c>
      <c r="G5" s="255"/>
      <c r="H5" s="255"/>
      <c r="I5" s="10"/>
      <c r="J5" s="10"/>
      <c r="K5" s="10"/>
      <c r="L5" s="10"/>
      <c r="M5" s="10"/>
      <c r="N5" s="14"/>
    </row>
    <row r="6" spans="1:21" ht="21.75" customHeight="1" x14ac:dyDescent="0.25">
      <c r="A6" s="1"/>
      <c r="B6" s="9"/>
      <c r="C6" s="10"/>
      <c r="D6" s="10"/>
      <c r="E6" s="10"/>
      <c r="F6" s="10"/>
      <c r="G6" s="16"/>
      <c r="H6" s="249" t="s">
        <v>3</v>
      </c>
      <c r="I6" s="250"/>
      <c r="J6" s="250"/>
      <c r="K6" s="249" t="s">
        <v>4</v>
      </c>
      <c r="L6" s="250"/>
      <c r="M6" s="250"/>
      <c r="N6" s="14"/>
    </row>
    <row r="7" spans="1:21" ht="22.5" customHeight="1" thickBot="1" x14ac:dyDescent="0.3">
      <c r="A7" s="1"/>
      <c r="B7" s="9"/>
      <c r="C7" s="251" t="s">
        <v>5</v>
      </c>
      <c r="D7" s="252"/>
      <c r="E7" s="252"/>
      <c r="F7" s="10"/>
      <c r="G7" s="16"/>
      <c r="H7" s="17"/>
      <c r="I7" s="18" t="s">
        <v>6</v>
      </c>
      <c r="J7" s="17"/>
      <c r="K7" s="17"/>
      <c r="L7" s="18" t="s">
        <v>7</v>
      </c>
      <c r="M7" s="17"/>
      <c r="N7" s="14"/>
    </row>
    <row r="8" spans="1:21" ht="16.5" thickTop="1" x14ac:dyDescent="0.25">
      <c r="A8" s="1"/>
      <c r="B8" s="19"/>
      <c r="C8" s="20"/>
      <c r="D8" s="20"/>
      <c r="E8" s="20"/>
      <c r="F8" s="20"/>
      <c r="G8" s="21" t="s">
        <v>8</v>
      </c>
      <c r="H8" s="22" t="s">
        <v>9</v>
      </c>
      <c r="I8" s="23" t="s">
        <v>10</v>
      </c>
      <c r="J8" s="24" t="s">
        <v>11</v>
      </c>
      <c r="K8" s="22" t="s">
        <v>9</v>
      </c>
      <c r="L8" s="23" t="s">
        <v>10</v>
      </c>
      <c r="M8" s="24" t="s">
        <v>11</v>
      </c>
      <c r="N8" s="14"/>
    </row>
    <row r="9" spans="1:21" s="32" customFormat="1" ht="16.5" thickBot="1" x14ac:dyDescent="0.3">
      <c r="A9" s="25"/>
      <c r="B9" s="26" t="s">
        <v>12</v>
      </c>
      <c r="C9" s="15" t="s">
        <v>13</v>
      </c>
      <c r="D9" s="15"/>
      <c r="E9" s="15"/>
      <c r="F9" s="15"/>
      <c r="G9" s="27"/>
      <c r="H9" s="28">
        <f>H10+H11+H12</f>
        <v>91532605</v>
      </c>
      <c r="I9" s="29">
        <f>I10+I11+I12</f>
        <v>53337099</v>
      </c>
      <c r="J9" s="30">
        <f t="shared" ref="J9:J14" si="0">H9+I9</f>
        <v>144869704</v>
      </c>
      <c r="K9" s="28">
        <f>K10+K11+K12</f>
        <v>69121335</v>
      </c>
      <c r="L9" s="29">
        <f>L10+L11+L12</f>
        <v>72977201</v>
      </c>
      <c r="M9" s="30">
        <f t="shared" ref="M9:M14" si="1">K9+L9</f>
        <v>142098536</v>
      </c>
      <c r="N9" s="31"/>
    </row>
    <row r="10" spans="1:21" x14ac:dyDescent="0.25">
      <c r="A10" s="1"/>
      <c r="B10" s="9"/>
      <c r="C10" s="33" t="s">
        <v>14</v>
      </c>
      <c r="D10" s="10" t="s">
        <v>15</v>
      </c>
      <c r="E10" s="10"/>
      <c r="F10" s="10"/>
      <c r="G10" s="34"/>
      <c r="H10" s="35">
        <v>91532605</v>
      </c>
      <c r="I10" s="36"/>
      <c r="J10" s="37">
        <f t="shared" si="0"/>
        <v>91532605</v>
      </c>
      <c r="K10" s="38">
        <v>69121335</v>
      </c>
      <c r="L10" s="36"/>
      <c r="M10" s="37">
        <f t="shared" si="1"/>
        <v>69121335</v>
      </c>
      <c r="N10" s="14"/>
      <c r="P10" s="32"/>
      <c r="Q10" s="32"/>
      <c r="R10" s="32"/>
      <c r="S10" s="32"/>
      <c r="T10" s="32"/>
      <c r="U10" s="32"/>
    </row>
    <row r="11" spans="1:21" x14ac:dyDescent="0.25">
      <c r="A11" s="1"/>
      <c r="B11" s="9"/>
      <c r="C11" s="33" t="s">
        <v>16</v>
      </c>
      <c r="D11" s="10" t="s">
        <v>17</v>
      </c>
      <c r="E11" s="10"/>
      <c r="F11" s="10"/>
      <c r="G11" s="34"/>
      <c r="H11" s="38"/>
      <c r="I11" s="35">
        <v>52207896</v>
      </c>
      <c r="J11" s="37">
        <f t="shared" si="0"/>
        <v>52207896</v>
      </c>
      <c r="K11" s="38"/>
      <c r="L11" s="36">
        <v>72416791</v>
      </c>
      <c r="M11" s="37">
        <f t="shared" si="1"/>
        <v>72416791</v>
      </c>
      <c r="N11" s="14"/>
      <c r="P11" s="32"/>
      <c r="Q11" s="32"/>
      <c r="R11" s="32"/>
      <c r="S11" s="32"/>
      <c r="T11" s="32"/>
      <c r="U11" s="32"/>
    </row>
    <row r="12" spans="1:21" x14ac:dyDescent="0.25">
      <c r="A12" s="1"/>
      <c r="B12" s="9"/>
      <c r="C12" s="33" t="s">
        <v>18</v>
      </c>
      <c r="D12" s="10" t="s">
        <v>19</v>
      </c>
      <c r="E12" s="10"/>
      <c r="F12" s="10"/>
      <c r="G12" s="34"/>
      <c r="H12" s="38"/>
      <c r="I12" s="35">
        <v>1129203</v>
      </c>
      <c r="J12" s="37">
        <f t="shared" si="0"/>
        <v>1129203</v>
      </c>
      <c r="K12" s="38"/>
      <c r="L12" s="36">
        <v>560410</v>
      </c>
      <c r="M12" s="37">
        <f t="shared" si="1"/>
        <v>560410</v>
      </c>
      <c r="N12" s="14"/>
      <c r="P12" s="32"/>
      <c r="Q12" s="32"/>
      <c r="R12" s="32"/>
      <c r="S12" s="32"/>
      <c r="T12" s="32"/>
      <c r="U12" s="32"/>
    </row>
    <row r="13" spans="1:21" s="32" customFormat="1" ht="16.5" thickBot="1" x14ac:dyDescent="0.3">
      <c r="A13" s="25"/>
      <c r="B13" s="26" t="s">
        <v>20</v>
      </c>
      <c r="C13" s="39" t="s">
        <v>21</v>
      </c>
      <c r="D13" s="15"/>
      <c r="E13" s="15"/>
      <c r="F13" s="15"/>
      <c r="G13" s="40" t="s">
        <v>22</v>
      </c>
      <c r="H13" s="28">
        <f>H14+H15</f>
        <v>27065862605</v>
      </c>
      <c r="I13" s="29">
        <f>I14+I15</f>
        <v>5844232701</v>
      </c>
      <c r="J13" s="30">
        <f t="shared" si="0"/>
        <v>32910095306</v>
      </c>
      <c r="K13" s="28">
        <f>K14+K15</f>
        <v>12272873293</v>
      </c>
      <c r="L13" s="29">
        <f>L14+L15</f>
        <v>4337713411</v>
      </c>
      <c r="M13" s="30">
        <f t="shared" si="1"/>
        <v>16610586704</v>
      </c>
      <c r="N13" s="31"/>
    </row>
    <row r="14" spans="1:21" x14ac:dyDescent="0.25">
      <c r="A14" s="1"/>
      <c r="B14" s="9"/>
      <c r="C14" s="33" t="s">
        <v>14</v>
      </c>
      <c r="D14" s="41" t="s">
        <v>23</v>
      </c>
      <c r="E14" s="10"/>
      <c r="F14" s="10"/>
      <c r="G14" s="34"/>
      <c r="H14" s="35">
        <v>24024900403</v>
      </c>
      <c r="I14" s="35">
        <v>3042240543</v>
      </c>
      <c r="J14" s="37">
        <f t="shared" si="0"/>
        <v>27067140946</v>
      </c>
      <c r="K14" s="38">
        <v>11299618275</v>
      </c>
      <c r="L14" s="36">
        <v>2890509535</v>
      </c>
      <c r="M14" s="37">
        <f t="shared" si="1"/>
        <v>14190127810</v>
      </c>
      <c r="N14" s="14"/>
      <c r="P14" s="32"/>
      <c r="Q14" s="32"/>
      <c r="R14" s="32"/>
      <c r="S14" s="32"/>
      <c r="T14" s="32"/>
      <c r="U14" s="32"/>
    </row>
    <row r="15" spans="1:21" x14ac:dyDescent="0.25">
      <c r="A15" s="1"/>
      <c r="B15" s="9"/>
      <c r="C15" s="33" t="s">
        <v>16</v>
      </c>
      <c r="D15" s="10" t="s">
        <v>24</v>
      </c>
      <c r="E15" s="10"/>
      <c r="F15" s="10"/>
      <c r="G15" s="34"/>
      <c r="H15" s="42">
        <f>H16+H17+H18</f>
        <v>3040962202</v>
      </c>
      <c r="I15" s="43">
        <f>I16+I17+I18</f>
        <v>2801992158</v>
      </c>
      <c r="J15" s="37">
        <f>H15+I15</f>
        <v>5842954360</v>
      </c>
      <c r="K15" s="42">
        <f>K16+K17+K18</f>
        <v>973255018</v>
      </c>
      <c r="L15" s="43">
        <f>L16+L17+L18</f>
        <v>1447203876</v>
      </c>
      <c r="M15" s="37">
        <f>K15+L15</f>
        <v>2420458894</v>
      </c>
      <c r="N15" s="14"/>
      <c r="P15" s="32"/>
      <c r="Q15" s="32"/>
      <c r="R15" s="32"/>
      <c r="S15" s="32"/>
      <c r="T15" s="32"/>
      <c r="U15" s="32"/>
    </row>
    <row r="16" spans="1:21" x14ac:dyDescent="0.25">
      <c r="A16" s="1"/>
      <c r="B16" s="9"/>
      <c r="C16" s="41"/>
      <c r="D16" s="10" t="s">
        <v>25</v>
      </c>
      <c r="E16" s="10"/>
      <c r="F16" s="10"/>
      <c r="G16" s="44"/>
      <c r="H16" s="35"/>
      <c r="I16" s="35"/>
      <c r="J16" s="45">
        <f t="shared" ref="J16:J58" si="2">H16+I16</f>
        <v>0</v>
      </c>
      <c r="K16" s="46">
        <v>0</v>
      </c>
      <c r="L16" s="47">
        <v>0</v>
      </c>
      <c r="M16" s="45">
        <f t="shared" ref="M16:M58" si="3">K16+L16</f>
        <v>0</v>
      </c>
      <c r="N16" s="14"/>
      <c r="P16" s="32"/>
      <c r="Q16" s="32"/>
      <c r="R16" s="32"/>
      <c r="S16" s="32"/>
      <c r="T16" s="32"/>
      <c r="U16" s="32"/>
    </row>
    <row r="17" spans="1:21" x14ac:dyDescent="0.25">
      <c r="A17" s="1"/>
      <c r="B17" s="9"/>
      <c r="C17" s="41"/>
      <c r="D17" s="10" t="s">
        <v>26</v>
      </c>
      <c r="E17" s="10"/>
      <c r="F17" s="10"/>
      <c r="G17" s="44"/>
      <c r="H17" s="35">
        <v>3040962202</v>
      </c>
      <c r="I17" s="35">
        <v>2801992158</v>
      </c>
      <c r="J17" s="45">
        <f t="shared" si="2"/>
        <v>5842954360</v>
      </c>
      <c r="K17" s="46">
        <v>973255018</v>
      </c>
      <c r="L17" s="47">
        <v>1447203876</v>
      </c>
      <c r="M17" s="48">
        <f t="shared" si="3"/>
        <v>2420458894</v>
      </c>
      <c r="N17" s="14"/>
      <c r="P17" s="32"/>
      <c r="Q17" s="32"/>
      <c r="R17" s="32"/>
      <c r="S17" s="32"/>
      <c r="T17" s="32"/>
      <c r="U17" s="32"/>
    </row>
    <row r="18" spans="1:21" x14ac:dyDescent="0.25">
      <c r="A18" s="1"/>
      <c r="B18" s="9"/>
      <c r="C18" s="41"/>
      <c r="D18" s="10" t="s">
        <v>27</v>
      </c>
      <c r="E18" s="10"/>
      <c r="F18" s="10"/>
      <c r="G18" s="49"/>
      <c r="H18" s="46"/>
      <c r="I18" s="47"/>
      <c r="J18" s="45">
        <f t="shared" si="2"/>
        <v>0</v>
      </c>
      <c r="K18" s="46">
        <v>0</v>
      </c>
      <c r="L18" s="47">
        <v>0</v>
      </c>
      <c r="M18" s="45">
        <f t="shared" si="3"/>
        <v>0</v>
      </c>
      <c r="N18" s="14"/>
      <c r="P18" s="32"/>
      <c r="Q18" s="32"/>
      <c r="R18" s="32"/>
      <c r="S18" s="32"/>
      <c r="T18" s="32"/>
      <c r="U18" s="32"/>
    </row>
    <row r="19" spans="1:21" s="32" customFormat="1" ht="16.5" thickBot="1" x14ac:dyDescent="0.3">
      <c r="A19" s="25"/>
      <c r="B19" s="26" t="s">
        <v>28</v>
      </c>
      <c r="C19" s="39" t="s">
        <v>29</v>
      </c>
      <c r="D19" s="15"/>
      <c r="E19" s="15"/>
      <c r="F19" s="15"/>
      <c r="G19" s="40" t="s">
        <v>30</v>
      </c>
      <c r="H19" s="28">
        <f>H20+H21+H22+H23</f>
        <v>122103635</v>
      </c>
      <c r="I19" s="29">
        <f>I20+I21+I22+I23</f>
        <v>2988656942</v>
      </c>
      <c r="J19" s="30">
        <f t="shared" si="2"/>
        <v>3110760577</v>
      </c>
      <c r="K19" s="28">
        <f>K20+K21+K22+K23</f>
        <v>39451164</v>
      </c>
      <c r="L19" s="29">
        <f>L20+L21+L22+L23</f>
        <v>1759924999</v>
      </c>
      <c r="M19" s="30">
        <f t="shared" si="3"/>
        <v>1799376163</v>
      </c>
      <c r="N19" s="31"/>
    </row>
    <row r="20" spans="1:21" x14ac:dyDescent="0.25">
      <c r="A20" s="1"/>
      <c r="B20" s="9"/>
      <c r="C20" s="33" t="s">
        <v>14</v>
      </c>
      <c r="D20" s="10" t="s">
        <v>31</v>
      </c>
      <c r="E20" s="10"/>
      <c r="F20" s="10"/>
      <c r="G20" s="34"/>
      <c r="H20" s="50">
        <v>71691000</v>
      </c>
      <c r="I20" s="51">
        <v>2091930507</v>
      </c>
      <c r="J20" s="37">
        <f t="shared" si="2"/>
        <v>2163621507</v>
      </c>
      <c r="K20" s="38"/>
      <c r="L20" s="36">
        <v>993166638</v>
      </c>
      <c r="M20" s="37">
        <f t="shared" si="3"/>
        <v>993166638</v>
      </c>
      <c r="N20" s="14"/>
      <c r="P20" s="32"/>
      <c r="Q20" s="32"/>
      <c r="R20" s="32"/>
      <c r="S20" s="32"/>
      <c r="T20" s="32"/>
      <c r="U20" s="32"/>
    </row>
    <row r="21" spans="1:21" x14ac:dyDescent="0.25">
      <c r="A21" s="1"/>
      <c r="B21" s="9"/>
      <c r="C21" s="33" t="s">
        <v>16</v>
      </c>
      <c r="D21" s="10" t="s">
        <v>32</v>
      </c>
      <c r="E21" s="10"/>
      <c r="F21" s="10"/>
      <c r="G21" s="34"/>
      <c r="H21" s="50">
        <v>0</v>
      </c>
      <c r="I21" s="51"/>
      <c r="J21" s="37">
        <f t="shared" si="2"/>
        <v>0</v>
      </c>
      <c r="K21" s="38"/>
      <c r="L21" s="36"/>
      <c r="M21" s="37">
        <f t="shared" si="3"/>
        <v>0</v>
      </c>
      <c r="N21" s="14"/>
      <c r="P21" s="32"/>
      <c r="Q21" s="32"/>
      <c r="R21" s="32"/>
      <c r="S21" s="32"/>
      <c r="T21" s="32"/>
      <c r="U21" s="32"/>
    </row>
    <row r="22" spans="1:21" x14ac:dyDescent="0.25">
      <c r="A22" s="1"/>
      <c r="B22" s="9"/>
      <c r="C22" s="33" t="s">
        <v>18</v>
      </c>
      <c r="D22" s="10" t="s">
        <v>33</v>
      </c>
      <c r="E22" s="10"/>
      <c r="F22" s="10"/>
      <c r="G22" s="34"/>
      <c r="H22" s="50">
        <v>0</v>
      </c>
      <c r="I22" s="51"/>
      <c r="J22" s="37">
        <f t="shared" si="2"/>
        <v>0</v>
      </c>
      <c r="K22" s="38"/>
      <c r="L22" s="36"/>
      <c r="M22" s="37">
        <f t="shared" si="3"/>
        <v>0</v>
      </c>
      <c r="N22" s="14"/>
      <c r="P22" s="32"/>
      <c r="Q22" s="32"/>
      <c r="R22" s="32"/>
      <c r="S22" s="32"/>
      <c r="T22" s="32"/>
      <c r="U22" s="32"/>
    </row>
    <row r="23" spans="1:21" x14ac:dyDescent="0.25">
      <c r="A23" s="1"/>
      <c r="B23" s="9"/>
      <c r="C23" s="33" t="s">
        <v>34</v>
      </c>
      <c r="D23" s="52" t="s">
        <v>35</v>
      </c>
      <c r="E23" s="10"/>
      <c r="F23" s="10"/>
      <c r="G23" s="34"/>
      <c r="H23" s="50">
        <v>50412635</v>
      </c>
      <c r="I23" s="51">
        <v>896726435</v>
      </c>
      <c r="J23" s="37">
        <f t="shared" si="2"/>
        <v>947139070</v>
      </c>
      <c r="K23" s="38">
        <v>39451164</v>
      </c>
      <c r="L23" s="36">
        <v>766758361</v>
      </c>
      <c r="M23" s="37">
        <f t="shared" si="3"/>
        <v>806209525</v>
      </c>
      <c r="N23" s="14"/>
      <c r="P23" s="32"/>
      <c r="Q23" s="32"/>
      <c r="R23" s="32"/>
      <c r="S23" s="32"/>
      <c r="T23" s="32"/>
      <c r="U23" s="32"/>
    </row>
    <row r="24" spans="1:21" s="32" customFormat="1" ht="16.5" thickBot="1" x14ac:dyDescent="0.3">
      <c r="A24" s="25"/>
      <c r="B24" s="26" t="s">
        <v>36</v>
      </c>
      <c r="C24" s="12" t="s">
        <v>37</v>
      </c>
      <c r="D24" s="15"/>
      <c r="E24" s="15"/>
      <c r="F24" s="15"/>
      <c r="G24" s="40" t="s">
        <v>38</v>
      </c>
      <c r="H24" s="28">
        <f>H25+H26</f>
        <v>4650772101</v>
      </c>
      <c r="I24" s="29">
        <f>I25+I26</f>
        <v>8914654791</v>
      </c>
      <c r="J24" s="30">
        <f t="shared" si="2"/>
        <v>13565426892</v>
      </c>
      <c r="K24" s="28">
        <f>K25+K26</f>
        <v>3766601140</v>
      </c>
      <c r="L24" s="29">
        <f>L25+L26</f>
        <v>4944377698</v>
      </c>
      <c r="M24" s="30">
        <f t="shared" si="3"/>
        <v>8710978838</v>
      </c>
      <c r="N24" s="31"/>
    </row>
    <row r="25" spans="1:21" x14ac:dyDescent="0.25">
      <c r="A25" s="1"/>
      <c r="B25" s="9"/>
      <c r="C25" s="33" t="s">
        <v>14</v>
      </c>
      <c r="D25" s="10" t="s">
        <v>39</v>
      </c>
      <c r="E25" s="10"/>
      <c r="F25" s="10"/>
      <c r="G25" s="34"/>
      <c r="H25" s="35">
        <v>2172877965</v>
      </c>
      <c r="I25" s="35">
        <v>3920611574</v>
      </c>
      <c r="J25" s="37">
        <f t="shared" si="2"/>
        <v>6093489539</v>
      </c>
      <c r="K25" s="38">
        <v>1559335914</v>
      </c>
      <c r="L25" s="36">
        <v>2472607598</v>
      </c>
      <c r="M25" s="37">
        <f t="shared" si="3"/>
        <v>4031943512</v>
      </c>
      <c r="N25" s="14"/>
      <c r="P25" s="32"/>
      <c r="Q25" s="32"/>
      <c r="R25" s="32"/>
      <c r="S25" s="32"/>
      <c r="T25" s="32"/>
      <c r="U25" s="32"/>
    </row>
    <row r="26" spans="1:21" x14ac:dyDescent="0.25">
      <c r="A26" s="1"/>
      <c r="B26" s="9"/>
      <c r="C26" s="33" t="s">
        <v>16</v>
      </c>
      <c r="D26" s="10" t="s">
        <v>40</v>
      </c>
      <c r="E26" s="10"/>
      <c r="F26" s="10"/>
      <c r="G26" s="34"/>
      <c r="H26" s="35">
        <v>2477894136</v>
      </c>
      <c r="I26" s="35">
        <v>4994043217</v>
      </c>
      <c r="J26" s="37">
        <f t="shared" si="2"/>
        <v>7471937353</v>
      </c>
      <c r="K26" s="38">
        <v>2207265226</v>
      </c>
      <c r="L26" s="36">
        <v>2471770100</v>
      </c>
      <c r="M26" s="37">
        <f t="shared" si="3"/>
        <v>4679035326</v>
      </c>
      <c r="N26" s="14"/>
      <c r="P26" s="32"/>
      <c r="Q26" s="32"/>
      <c r="R26" s="32"/>
      <c r="S26" s="32"/>
      <c r="T26" s="32"/>
      <c r="U26" s="32"/>
    </row>
    <row r="27" spans="1:21" s="32" customFormat="1" ht="16.5" thickBot="1" x14ac:dyDescent="0.3">
      <c r="A27" s="25"/>
      <c r="B27" s="26" t="s">
        <v>41</v>
      </c>
      <c r="C27" s="12" t="s">
        <v>42</v>
      </c>
      <c r="D27" s="15"/>
      <c r="E27" s="15"/>
      <c r="F27" s="15"/>
      <c r="G27" s="40" t="s">
        <v>43</v>
      </c>
      <c r="H27" s="28">
        <f>H28+H31+H34</f>
        <v>56588</v>
      </c>
      <c r="I27" s="29">
        <f>I28+I31+I34</f>
        <v>0</v>
      </c>
      <c r="J27" s="30">
        <f t="shared" si="2"/>
        <v>56588</v>
      </c>
      <c r="K27" s="28">
        <f>K28+K31+K34</f>
        <v>136831</v>
      </c>
      <c r="L27" s="29">
        <f>L28+L31+L34</f>
        <v>0</v>
      </c>
      <c r="M27" s="30">
        <f t="shared" si="3"/>
        <v>136831</v>
      </c>
      <c r="N27" s="31"/>
    </row>
    <row r="28" spans="1:21" x14ac:dyDescent="0.25">
      <c r="A28" s="1"/>
      <c r="B28" s="9"/>
      <c r="C28" s="33" t="s">
        <v>14</v>
      </c>
      <c r="D28" s="52" t="s">
        <v>44</v>
      </c>
      <c r="E28" s="10"/>
      <c r="F28" s="10"/>
      <c r="G28" s="34"/>
      <c r="H28" s="53">
        <f>H29+H30</f>
        <v>0</v>
      </c>
      <c r="I28" s="43">
        <f>I29+I30</f>
        <v>0</v>
      </c>
      <c r="J28" s="37">
        <f t="shared" si="2"/>
        <v>0</v>
      </c>
      <c r="K28" s="53">
        <f>K29+K30</f>
        <v>0</v>
      </c>
      <c r="L28" s="43">
        <f>L29+L30</f>
        <v>0</v>
      </c>
      <c r="M28" s="37">
        <f t="shared" si="3"/>
        <v>0</v>
      </c>
      <c r="N28" s="14"/>
      <c r="P28" s="32"/>
      <c r="Q28" s="32"/>
      <c r="R28" s="32"/>
      <c r="S28" s="32"/>
      <c r="T28" s="32"/>
      <c r="U28" s="32"/>
    </row>
    <row r="29" spans="1:21" x14ac:dyDescent="0.25">
      <c r="A29" s="1"/>
      <c r="B29" s="9"/>
      <c r="C29" s="33"/>
      <c r="D29" s="52" t="s">
        <v>45</v>
      </c>
      <c r="E29" s="10"/>
      <c r="F29" s="10"/>
      <c r="G29" s="54"/>
      <c r="H29" s="55">
        <v>1589362</v>
      </c>
      <c r="I29" s="56"/>
      <c r="J29" s="37">
        <f t="shared" si="2"/>
        <v>1589362</v>
      </c>
      <c r="K29" s="57">
        <v>2971286</v>
      </c>
      <c r="L29" s="56"/>
      <c r="M29" s="37">
        <f t="shared" si="3"/>
        <v>2971286</v>
      </c>
      <c r="N29" s="14"/>
      <c r="P29" s="32"/>
      <c r="Q29" s="32"/>
      <c r="R29" s="32"/>
      <c r="S29" s="32"/>
      <c r="T29" s="32"/>
      <c r="U29" s="32"/>
    </row>
    <row r="30" spans="1:21" x14ac:dyDescent="0.25">
      <c r="A30" s="1"/>
      <c r="B30" s="9"/>
      <c r="C30" s="33"/>
      <c r="D30" s="52" t="s">
        <v>46</v>
      </c>
      <c r="E30" s="10"/>
      <c r="F30" s="10"/>
      <c r="G30" s="58"/>
      <c r="H30" s="59">
        <f>-H29</f>
        <v>-1589362</v>
      </c>
      <c r="I30" s="60"/>
      <c r="J30" s="37">
        <f t="shared" si="2"/>
        <v>-1589362</v>
      </c>
      <c r="K30" s="61">
        <v>-2971286</v>
      </c>
      <c r="L30" s="60"/>
      <c r="M30" s="37">
        <f t="shared" si="3"/>
        <v>-2971286</v>
      </c>
      <c r="N30" s="14"/>
      <c r="P30" s="32"/>
      <c r="Q30" s="32"/>
      <c r="R30" s="32"/>
      <c r="S30" s="32"/>
      <c r="T30" s="32"/>
      <c r="U30" s="32"/>
    </row>
    <row r="31" spans="1:21" x14ac:dyDescent="0.25">
      <c r="A31" s="1"/>
      <c r="B31" s="9"/>
      <c r="C31" s="33" t="s">
        <v>16</v>
      </c>
      <c r="D31" s="52" t="s">
        <v>47</v>
      </c>
      <c r="E31" s="10"/>
      <c r="F31" s="10"/>
      <c r="G31" s="62"/>
      <c r="H31" s="63">
        <f>H32+H33</f>
        <v>0</v>
      </c>
      <c r="I31" s="43">
        <f>I32+I33</f>
        <v>0</v>
      </c>
      <c r="J31" s="37">
        <f t="shared" si="2"/>
        <v>0</v>
      </c>
      <c r="K31" s="63">
        <f>K32+K33</f>
        <v>0</v>
      </c>
      <c r="L31" s="43">
        <f>L32+L33</f>
        <v>0</v>
      </c>
      <c r="M31" s="37">
        <f t="shared" si="3"/>
        <v>0</v>
      </c>
      <c r="N31" s="14"/>
      <c r="P31" s="32"/>
      <c r="Q31" s="32"/>
      <c r="R31" s="32"/>
      <c r="S31" s="32"/>
      <c r="T31" s="32"/>
      <c r="U31" s="32"/>
    </row>
    <row r="32" spans="1:21" x14ac:dyDescent="0.25">
      <c r="A32" s="1"/>
      <c r="B32" s="9"/>
      <c r="C32" s="33"/>
      <c r="D32" s="52" t="s">
        <v>45</v>
      </c>
      <c r="E32" s="10"/>
      <c r="F32" s="10"/>
      <c r="G32" s="54"/>
      <c r="H32" s="55">
        <v>7340626</v>
      </c>
      <c r="I32" s="56">
        <v>0</v>
      </c>
      <c r="J32" s="37">
        <f t="shared" si="2"/>
        <v>7340626</v>
      </c>
      <c r="K32" s="57">
        <v>2953251</v>
      </c>
      <c r="L32" s="56"/>
      <c r="M32" s="37">
        <f t="shared" si="3"/>
        <v>2953251</v>
      </c>
      <c r="N32" s="14"/>
      <c r="P32" s="32"/>
      <c r="Q32" s="32"/>
      <c r="R32" s="32"/>
      <c r="S32" s="32"/>
      <c r="T32" s="32"/>
      <c r="U32" s="32"/>
    </row>
    <row r="33" spans="1:21" x14ac:dyDescent="0.25">
      <c r="A33" s="1"/>
      <c r="B33" s="9"/>
      <c r="C33" s="33"/>
      <c r="D33" s="52" t="s">
        <v>46</v>
      </c>
      <c r="E33" s="10"/>
      <c r="F33" s="10"/>
      <c r="G33" s="58"/>
      <c r="H33" s="59">
        <f>-H32</f>
        <v>-7340626</v>
      </c>
      <c r="I33" s="60">
        <v>0</v>
      </c>
      <c r="J33" s="37">
        <f t="shared" si="2"/>
        <v>-7340626</v>
      </c>
      <c r="K33" s="61">
        <v>-2953251</v>
      </c>
      <c r="L33" s="60"/>
      <c r="M33" s="37">
        <f t="shared" si="3"/>
        <v>-2953251</v>
      </c>
      <c r="N33" s="14"/>
      <c r="P33" s="32"/>
      <c r="Q33" s="32"/>
      <c r="R33" s="32"/>
      <c r="S33" s="32"/>
      <c r="T33" s="32"/>
      <c r="U33" s="32"/>
    </row>
    <row r="34" spans="1:21" x14ac:dyDescent="0.25">
      <c r="A34" s="1"/>
      <c r="B34" s="9"/>
      <c r="C34" s="64" t="s">
        <v>18</v>
      </c>
      <c r="D34" s="52" t="s">
        <v>48</v>
      </c>
      <c r="E34" s="10"/>
      <c r="F34" s="10"/>
      <c r="G34" s="34"/>
      <c r="H34" s="53">
        <f>H35+H36</f>
        <v>56588</v>
      </c>
      <c r="I34" s="43">
        <f>I35+I36</f>
        <v>0</v>
      </c>
      <c r="J34" s="37">
        <f t="shared" si="2"/>
        <v>56588</v>
      </c>
      <c r="K34" s="53">
        <f>K35+K36</f>
        <v>136831</v>
      </c>
      <c r="L34" s="43">
        <f>L35+L36</f>
        <v>0</v>
      </c>
      <c r="M34" s="37">
        <f t="shared" si="3"/>
        <v>136831</v>
      </c>
      <c r="N34" s="14"/>
      <c r="P34" s="32"/>
      <c r="Q34" s="32"/>
      <c r="R34" s="32"/>
      <c r="S34" s="32"/>
      <c r="T34" s="32"/>
      <c r="U34" s="32"/>
    </row>
    <row r="35" spans="1:21" x14ac:dyDescent="0.25">
      <c r="A35" s="1"/>
      <c r="B35" s="9"/>
      <c r="C35" s="33"/>
      <c r="D35" s="52" t="s">
        <v>45</v>
      </c>
      <c r="E35" s="10"/>
      <c r="F35" s="10"/>
      <c r="G35" s="54"/>
      <c r="H35" s="55">
        <v>298762301</v>
      </c>
      <c r="I35" s="56">
        <v>0</v>
      </c>
      <c r="J35" s="37">
        <f t="shared" si="2"/>
        <v>298762301</v>
      </c>
      <c r="K35" s="57">
        <v>286823965</v>
      </c>
      <c r="L35" s="56"/>
      <c r="M35" s="37">
        <f t="shared" si="3"/>
        <v>286823965</v>
      </c>
      <c r="N35" s="14"/>
      <c r="P35" s="32"/>
      <c r="Q35" s="32"/>
      <c r="R35" s="32"/>
      <c r="S35" s="32"/>
      <c r="T35" s="32"/>
      <c r="U35" s="32"/>
    </row>
    <row r="36" spans="1:21" x14ac:dyDescent="0.25">
      <c r="A36" s="1"/>
      <c r="B36" s="9"/>
      <c r="C36" s="33"/>
      <c r="D36" s="10" t="s">
        <v>49</v>
      </c>
      <c r="E36" s="10"/>
      <c r="F36" s="10"/>
      <c r="G36" s="58"/>
      <c r="H36" s="59">
        <f>+H35*-1+56588</f>
        <v>-298705713</v>
      </c>
      <c r="I36" s="60">
        <v>0</v>
      </c>
      <c r="J36" s="37">
        <f t="shared" si="2"/>
        <v>-298705713</v>
      </c>
      <c r="K36" s="61">
        <v>-286687134</v>
      </c>
      <c r="L36" s="60"/>
      <c r="M36" s="37">
        <f t="shared" si="3"/>
        <v>-286687134</v>
      </c>
      <c r="N36" s="14"/>
      <c r="P36" s="32"/>
      <c r="Q36" s="32"/>
      <c r="R36" s="32"/>
      <c r="S36" s="32"/>
      <c r="T36" s="32"/>
      <c r="U36" s="32"/>
    </row>
    <row r="37" spans="1:21" s="32" customFormat="1" ht="16.5" thickBot="1" x14ac:dyDescent="0.3">
      <c r="A37" s="25"/>
      <c r="B37" s="26" t="s">
        <v>50</v>
      </c>
      <c r="C37" s="39" t="s">
        <v>51</v>
      </c>
      <c r="D37" s="15"/>
      <c r="E37" s="15"/>
      <c r="F37" s="15"/>
      <c r="G37" s="40"/>
      <c r="H37" s="28">
        <f>H38+H39+H40</f>
        <v>130153247</v>
      </c>
      <c r="I37" s="29">
        <f>I38+I39+I40</f>
        <v>105246232</v>
      </c>
      <c r="J37" s="30">
        <f t="shared" si="2"/>
        <v>235399479</v>
      </c>
      <c r="K37" s="28">
        <f>K38+K39+K40</f>
        <v>85021474</v>
      </c>
      <c r="L37" s="29">
        <f>L38+L39+L40</f>
        <v>69786154</v>
      </c>
      <c r="M37" s="30">
        <f t="shared" si="3"/>
        <v>154807628</v>
      </c>
      <c r="N37" s="31"/>
    </row>
    <row r="38" spans="1:21" x14ac:dyDescent="0.25">
      <c r="A38" s="1"/>
      <c r="B38" s="9"/>
      <c r="C38" s="33" t="s">
        <v>14</v>
      </c>
      <c r="D38" s="10" t="s">
        <v>52</v>
      </c>
      <c r="E38" s="10"/>
      <c r="F38" s="10"/>
      <c r="G38" s="34"/>
      <c r="H38" s="35">
        <v>67000298</v>
      </c>
      <c r="I38" s="35">
        <v>90608527</v>
      </c>
      <c r="J38" s="37">
        <f t="shared" si="2"/>
        <v>157608825</v>
      </c>
      <c r="K38" s="38">
        <v>53760602</v>
      </c>
      <c r="L38" s="36">
        <v>59895532</v>
      </c>
      <c r="M38" s="37">
        <f t="shared" si="3"/>
        <v>113656134</v>
      </c>
      <c r="N38" s="14"/>
      <c r="P38" s="32"/>
      <c r="Q38" s="32"/>
      <c r="R38" s="32"/>
      <c r="S38" s="32"/>
      <c r="T38" s="32"/>
      <c r="U38" s="32"/>
    </row>
    <row r="39" spans="1:21" x14ac:dyDescent="0.25">
      <c r="A39" s="1"/>
      <c r="B39" s="9"/>
      <c r="C39" s="33" t="s">
        <v>16</v>
      </c>
      <c r="D39" s="10" t="s">
        <v>53</v>
      </c>
      <c r="E39" s="10"/>
      <c r="F39" s="10"/>
      <c r="G39" s="34"/>
      <c r="H39" s="35">
        <v>12256145</v>
      </c>
      <c r="I39" s="35">
        <v>14637705</v>
      </c>
      <c r="J39" s="37">
        <f t="shared" si="2"/>
        <v>26893850</v>
      </c>
      <c r="K39" s="38">
        <v>7575652</v>
      </c>
      <c r="L39" s="36">
        <v>9890622</v>
      </c>
      <c r="M39" s="37">
        <f t="shared" si="3"/>
        <v>17466274</v>
      </c>
      <c r="N39" s="14"/>
      <c r="P39" s="32"/>
      <c r="Q39" s="32"/>
      <c r="R39" s="32"/>
      <c r="S39" s="32"/>
      <c r="T39" s="32"/>
      <c r="U39" s="32"/>
    </row>
    <row r="40" spans="1:21" x14ac:dyDescent="0.25">
      <c r="A40" s="1"/>
      <c r="B40" s="9"/>
      <c r="C40" s="33" t="s">
        <v>18</v>
      </c>
      <c r="D40" s="10" t="s">
        <v>19</v>
      </c>
      <c r="E40" s="10"/>
      <c r="F40" s="10"/>
      <c r="G40" s="34"/>
      <c r="H40" s="35">
        <v>50896804</v>
      </c>
      <c r="I40" s="35">
        <v>0</v>
      </c>
      <c r="J40" s="37">
        <f t="shared" si="2"/>
        <v>50896804</v>
      </c>
      <c r="K40" s="38">
        <v>23685220</v>
      </c>
      <c r="L40" s="36">
        <v>0</v>
      </c>
      <c r="M40" s="37">
        <f t="shared" si="3"/>
        <v>23685220</v>
      </c>
      <c r="N40" s="14"/>
      <c r="P40" s="32"/>
      <c r="Q40" s="32"/>
      <c r="R40" s="32"/>
      <c r="S40" s="32"/>
      <c r="T40" s="32"/>
      <c r="U40" s="32"/>
    </row>
    <row r="41" spans="1:21" s="32" customFormat="1" ht="16.5" thickBot="1" x14ac:dyDescent="0.3">
      <c r="A41" s="25"/>
      <c r="B41" s="26" t="s">
        <v>54</v>
      </c>
      <c r="C41" s="39" t="s">
        <v>55</v>
      </c>
      <c r="D41" s="15"/>
      <c r="E41" s="15"/>
      <c r="F41" s="15"/>
      <c r="G41" s="40"/>
      <c r="H41" s="28">
        <f>H42+H43</f>
        <v>0</v>
      </c>
      <c r="I41" s="29">
        <f>I42+I43</f>
        <v>0</v>
      </c>
      <c r="J41" s="30">
        <f t="shared" si="2"/>
        <v>0</v>
      </c>
      <c r="K41" s="28">
        <f>K42+K43</f>
        <v>0</v>
      </c>
      <c r="L41" s="29">
        <f>L42+L43</f>
        <v>0</v>
      </c>
      <c r="M41" s="30">
        <f t="shared" si="3"/>
        <v>0</v>
      </c>
      <c r="N41" s="31"/>
    </row>
    <row r="42" spans="1:21" x14ac:dyDescent="0.25">
      <c r="A42" s="1"/>
      <c r="B42" s="9"/>
      <c r="C42" s="33" t="s">
        <v>14</v>
      </c>
      <c r="D42" s="10" t="s">
        <v>56</v>
      </c>
      <c r="E42" s="10"/>
      <c r="F42" s="10"/>
      <c r="G42" s="34"/>
      <c r="H42" s="38">
        <v>0</v>
      </c>
      <c r="I42" s="36">
        <v>0</v>
      </c>
      <c r="J42" s="37">
        <f t="shared" si="2"/>
        <v>0</v>
      </c>
      <c r="K42" s="38">
        <v>0</v>
      </c>
      <c r="L42" s="36">
        <v>0</v>
      </c>
      <c r="M42" s="37">
        <f t="shared" si="3"/>
        <v>0</v>
      </c>
      <c r="N42" s="14"/>
      <c r="P42" s="32"/>
      <c r="Q42" s="32"/>
      <c r="R42" s="32"/>
      <c r="S42" s="32"/>
      <c r="T42" s="32"/>
      <c r="U42" s="32"/>
    </row>
    <row r="43" spans="1:21" x14ac:dyDescent="0.25">
      <c r="A43" s="1"/>
      <c r="B43" s="9"/>
      <c r="C43" s="33" t="s">
        <v>16</v>
      </c>
      <c r="D43" s="10" t="s">
        <v>57</v>
      </c>
      <c r="E43" s="10"/>
      <c r="F43" s="10"/>
      <c r="G43" s="34"/>
      <c r="H43" s="38">
        <v>0</v>
      </c>
      <c r="I43" s="36">
        <v>0</v>
      </c>
      <c r="J43" s="37">
        <f t="shared" si="2"/>
        <v>0</v>
      </c>
      <c r="K43" s="38">
        <v>0</v>
      </c>
      <c r="L43" s="36">
        <v>0</v>
      </c>
      <c r="M43" s="37">
        <f t="shared" si="3"/>
        <v>0</v>
      </c>
      <c r="N43" s="14"/>
      <c r="P43" s="32"/>
      <c r="Q43" s="32"/>
      <c r="R43" s="32"/>
      <c r="S43" s="32"/>
      <c r="T43" s="32"/>
      <c r="U43" s="32"/>
    </row>
    <row r="44" spans="1:21" s="32" customFormat="1" ht="16.5" thickBot="1" x14ac:dyDescent="0.3">
      <c r="A44" s="25"/>
      <c r="B44" s="26" t="s">
        <v>58</v>
      </c>
      <c r="C44" s="12" t="s">
        <v>59</v>
      </c>
      <c r="D44" s="15"/>
      <c r="E44" s="15"/>
      <c r="F44" s="15"/>
      <c r="G44" s="40"/>
      <c r="H44" s="65">
        <v>1968928895</v>
      </c>
      <c r="I44" s="65">
        <v>1472405481</v>
      </c>
      <c r="J44" s="30">
        <f t="shared" si="2"/>
        <v>3441334376</v>
      </c>
      <c r="K44" s="65">
        <v>873829440</v>
      </c>
      <c r="L44" s="66">
        <v>958783304</v>
      </c>
      <c r="M44" s="30">
        <f t="shared" si="3"/>
        <v>1832612744</v>
      </c>
      <c r="N44" s="31"/>
    </row>
    <row r="45" spans="1:21" s="32" customFormat="1" ht="16.5" thickBot="1" x14ac:dyDescent="0.3">
      <c r="A45" s="25"/>
      <c r="B45" s="67" t="s">
        <v>60</v>
      </c>
      <c r="C45" s="39" t="s">
        <v>61</v>
      </c>
      <c r="D45" s="15"/>
      <c r="E45" s="15"/>
      <c r="F45" s="15"/>
      <c r="G45" s="40" t="s">
        <v>62</v>
      </c>
      <c r="H45" s="65">
        <v>7313171</v>
      </c>
      <c r="I45" s="65">
        <v>387571</v>
      </c>
      <c r="J45" s="30">
        <f t="shared" si="2"/>
        <v>7700742</v>
      </c>
      <c r="K45" s="65">
        <v>853049</v>
      </c>
      <c r="L45" s="66">
        <v>148771</v>
      </c>
      <c r="M45" s="30">
        <f t="shared" si="3"/>
        <v>1001820</v>
      </c>
      <c r="N45" s="31"/>
    </row>
    <row r="46" spans="1:21" s="32" customFormat="1" ht="16.5" thickBot="1" x14ac:dyDescent="0.3">
      <c r="A46" s="25"/>
      <c r="B46" s="67" t="s">
        <v>63</v>
      </c>
      <c r="C46" s="39" t="s">
        <v>64</v>
      </c>
      <c r="D46" s="15"/>
      <c r="E46" s="15"/>
      <c r="F46" s="15"/>
      <c r="G46" s="40" t="s">
        <v>65</v>
      </c>
      <c r="H46" s="28">
        <f>H47+H48</f>
        <v>0</v>
      </c>
      <c r="I46" s="29">
        <f>I47+I48</f>
        <v>0</v>
      </c>
      <c r="J46" s="30">
        <f t="shared" si="2"/>
        <v>0</v>
      </c>
      <c r="K46" s="28">
        <f>K47+K48</f>
        <v>0</v>
      </c>
      <c r="L46" s="29">
        <f>L47+L48</f>
        <v>0</v>
      </c>
      <c r="M46" s="30">
        <f t="shared" si="3"/>
        <v>0</v>
      </c>
      <c r="N46" s="31"/>
    </row>
    <row r="47" spans="1:21" x14ac:dyDescent="0.25">
      <c r="A47" s="1"/>
      <c r="B47" s="9"/>
      <c r="C47" s="33" t="s">
        <v>14</v>
      </c>
      <c r="D47" s="10" t="s">
        <v>66</v>
      </c>
      <c r="E47" s="10"/>
      <c r="F47" s="10"/>
      <c r="G47" s="34"/>
      <c r="H47" s="38">
        <v>0</v>
      </c>
      <c r="I47" s="36">
        <v>0</v>
      </c>
      <c r="J47" s="37">
        <f t="shared" si="2"/>
        <v>0</v>
      </c>
      <c r="K47" s="38">
        <v>0</v>
      </c>
      <c r="L47" s="36">
        <v>0</v>
      </c>
      <c r="M47" s="37">
        <f t="shared" si="3"/>
        <v>0</v>
      </c>
      <c r="N47" s="14"/>
      <c r="P47" s="32"/>
      <c r="Q47" s="32"/>
      <c r="R47" s="32"/>
      <c r="S47" s="32"/>
      <c r="T47" s="32"/>
      <c r="U47" s="32"/>
    </row>
    <row r="48" spans="1:21" x14ac:dyDescent="0.25">
      <c r="A48" s="1"/>
      <c r="B48" s="9"/>
      <c r="C48" s="33" t="s">
        <v>16</v>
      </c>
      <c r="D48" s="10" t="s">
        <v>67</v>
      </c>
      <c r="E48" s="10"/>
      <c r="F48" s="10"/>
      <c r="G48" s="34"/>
      <c r="H48" s="38">
        <v>0</v>
      </c>
      <c r="I48" s="36">
        <v>0</v>
      </c>
      <c r="J48" s="37">
        <f t="shared" si="2"/>
        <v>0</v>
      </c>
      <c r="K48" s="38">
        <v>0</v>
      </c>
      <c r="L48" s="36">
        <v>0</v>
      </c>
      <c r="M48" s="37">
        <f t="shared" si="3"/>
        <v>0</v>
      </c>
      <c r="N48" s="14"/>
      <c r="P48" s="32"/>
      <c r="Q48" s="32"/>
      <c r="R48" s="32"/>
      <c r="S48" s="32"/>
      <c r="T48" s="32"/>
      <c r="U48" s="32"/>
    </row>
    <row r="49" spans="1:21" s="32" customFormat="1" ht="16.5" thickBot="1" x14ac:dyDescent="0.3">
      <c r="A49" s="25"/>
      <c r="B49" s="68" t="s">
        <v>68</v>
      </c>
      <c r="C49" s="39" t="s">
        <v>69</v>
      </c>
      <c r="D49" s="15"/>
      <c r="E49" s="15"/>
      <c r="F49" s="15"/>
      <c r="G49" s="40" t="s">
        <v>65</v>
      </c>
      <c r="H49" s="28">
        <f>H50+H51</f>
        <v>0</v>
      </c>
      <c r="I49" s="29">
        <f>I50+I51</f>
        <v>0</v>
      </c>
      <c r="J49" s="30">
        <f t="shared" si="2"/>
        <v>0</v>
      </c>
      <c r="K49" s="28">
        <f>K50+K51</f>
        <v>0</v>
      </c>
      <c r="L49" s="29">
        <f>L50+L51</f>
        <v>0</v>
      </c>
      <c r="M49" s="30">
        <f t="shared" si="3"/>
        <v>0</v>
      </c>
      <c r="N49" s="31"/>
    </row>
    <row r="50" spans="1:21" x14ac:dyDescent="0.25">
      <c r="A50" s="1"/>
      <c r="B50" s="9"/>
      <c r="C50" s="33" t="s">
        <v>14</v>
      </c>
      <c r="D50" s="10" t="s">
        <v>70</v>
      </c>
      <c r="E50" s="10"/>
      <c r="F50" s="10"/>
      <c r="G50" s="34"/>
      <c r="H50" s="38">
        <v>0</v>
      </c>
      <c r="I50" s="36">
        <v>0</v>
      </c>
      <c r="J50" s="37">
        <f t="shared" si="2"/>
        <v>0</v>
      </c>
      <c r="K50" s="38">
        <v>0</v>
      </c>
      <c r="L50" s="36">
        <v>0</v>
      </c>
      <c r="M50" s="37">
        <f t="shared" si="3"/>
        <v>0</v>
      </c>
      <c r="N50" s="14"/>
      <c r="P50" s="32"/>
      <c r="Q50" s="32"/>
      <c r="R50" s="32"/>
      <c r="S50" s="32"/>
      <c r="T50" s="32"/>
      <c r="U50" s="32"/>
    </row>
    <row r="51" spans="1:21" x14ac:dyDescent="0.25">
      <c r="A51" s="1"/>
      <c r="B51" s="9"/>
      <c r="C51" s="33" t="s">
        <v>16</v>
      </c>
      <c r="D51" s="10" t="s">
        <v>71</v>
      </c>
      <c r="E51" s="10"/>
      <c r="F51" s="10"/>
      <c r="G51" s="34"/>
      <c r="H51" s="38">
        <v>0</v>
      </c>
      <c r="I51" s="36">
        <v>0</v>
      </c>
      <c r="J51" s="37">
        <f t="shared" si="2"/>
        <v>0</v>
      </c>
      <c r="K51" s="38">
        <v>0</v>
      </c>
      <c r="L51" s="36">
        <v>0</v>
      </c>
      <c r="M51" s="37">
        <f t="shared" si="3"/>
        <v>0</v>
      </c>
      <c r="N51" s="14"/>
      <c r="P51" s="32"/>
      <c r="Q51" s="32"/>
      <c r="R51" s="32"/>
      <c r="S51" s="32"/>
      <c r="T51" s="32"/>
      <c r="U51" s="32"/>
    </row>
    <row r="52" spans="1:21" s="32" customFormat="1" ht="16.5" thickBot="1" x14ac:dyDescent="0.3">
      <c r="A52" s="25"/>
      <c r="B52" s="68" t="s">
        <v>72</v>
      </c>
      <c r="C52" s="39" t="s">
        <v>73</v>
      </c>
      <c r="D52" s="15"/>
      <c r="E52" s="15"/>
      <c r="F52" s="15"/>
      <c r="G52" s="40" t="s">
        <v>74</v>
      </c>
      <c r="H52" s="28">
        <f>H53+H54</f>
        <v>0</v>
      </c>
      <c r="I52" s="29">
        <f>I53+I54</f>
        <v>0</v>
      </c>
      <c r="J52" s="30">
        <f t="shared" si="2"/>
        <v>0</v>
      </c>
      <c r="K52" s="28">
        <f>K53+K54</f>
        <v>0</v>
      </c>
      <c r="L52" s="29">
        <f>L53+L54</f>
        <v>0</v>
      </c>
      <c r="M52" s="30">
        <f t="shared" si="3"/>
        <v>0</v>
      </c>
      <c r="N52" s="31"/>
    </row>
    <row r="53" spans="1:21" x14ac:dyDescent="0.25">
      <c r="A53" s="1"/>
      <c r="B53" s="9"/>
      <c r="C53" s="33" t="s">
        <v>14</v>
      </c>
      <c r="D53" s="10" t="s">
        <v>33</v>
      </c>
      <c r="E53" s="10"/>
      <c r="F53" s="10"/>
      <c r="G53" s="34"/>
      <c r="H53" s="38">
        <v>0</v>
      </c>
      <c r="I53" s="36">
        <v>0</v>
      </c>
      <c r="J53" s="37">
        <f t="shared" si="2"/>
        <v>0</v>
      </c>
      <c r="K53" s="38">
        <v>0</v>
      </c>
      <c r="L53" s="36">
        <v>0</v>
      </c>
      <c r="M53" s="37">
        <f t="shared" si="3"/>
        <v>0</v>
      </c>
      <c r="N53" s="14"/>
      <c r="P53" s="32"/>
      <c r="Q53" s="32"/>
      <c r="R53" s="32"/>
      <c r="S53" s="32"/>
      <c r="T53" s="32"/>
      <c r="U53" s="32"/>
    </row>
    <row r="54" spans="1:21" x14ac:dyDescent="0.25">
      <c r="A54" s="1"/>
      <c r="B54" s="9"/>
      <c r="C54" s="33" t="s">
        <v>16</v>
      </c>
      <c r="D54" s="10" t="s">
        <v>75</v>
      </c>
      <c r="E54" s="10"/>
      <c r="F54" s="10"/>
      <c r="G54" s="34"/>
      <c r="H54" s="38">
        <v>0</v>
      </c>
      <c r="I54" s="36">
        <v>0</v>
      </c>
      <c r="J54" s="37">
        <f t="shared" si="2"/>
        <v>0</v>
      </c>
      <c r="K54" s="38">
        <v>0</v>
      </c>
      <c r="L54" s="36">
        <v>0</v>
      </c>
      <c r="M54" s="37">
        <f t="shared" si="3"/>
        <v>0</v>
      </c>
      <c r="N54" s="14"/>
      <c r="P54" s="32"/>
      <c r="Q54" s="32"/>
      <c r="R54" s="32"/>
      <c r="S54" s="32"/>
      <c r="T54" s="32"/>
      <c r="U54" s="32"/>
    </row>
    <row r="55" spans="1:21" s="32" customFormat="1" ht="16.5" thickBot="1" x14ac:dyDescent="0.3">
      <c r="A55" s="25"/>
      <c r="B55" s="68" t="s">
        <v>76</v>
      </c>
      <c r="C55" s="39" t="s">
        <v>77</v>
      </c>
      <c r="D55" s="15"/>
      <c r="E55" s="15"/>
      <c r="F55" s="15"/>
      <c r="G55" s="40" t="s">
        <v>78</v>
      </c>
      <c r="H55" s="28">
        <f>H56+H57</f>
        <v>44667177</v>
      </c>
      <c r="I55" s="29">
        <f>I56+I57</f>
        <v>0</v>
      </c>
      <c r="J55" s="30">
        <f t="shared" si="2"/>
        <v>44667177</v>
      </c>
      <c r="K55" s="28">
        <f>K56+K57</f>
        <v>31884084.999999996</v>
      </c>
      <c r="L55" s="29">
        <f>L56+L57</f>
        <v>0</v>
      </c>
      <c r="M55" s="30">
        <f t="shared" si="3"/>
        <v>31884084.999999996</v>
      </c>
      <c r="N55" s="31"/>
    </row>
    <row r="56" spans="1:21" x14ac:dyDescent="0.25">
      <c r="A56" s="1"/>
      <c r="B56" s="9"/>
      <c r="C56" s="33" t="s">
        <v>14</v>
      </c>
      <c r="D56" s="10" t="s">
        <v>79</v>
      </c>
      <c r="E56" s="10"/>
      <c r="F56" s="10"/>
      <c r="G56" s="34"/>
      <c r="H56" s="69">
        <v>73263565</v>
      </c>
      <c r="I56" s="36"/>
      <c r="J56" s="37">
        <f t="shared" si="2"/>
        <v>73263565</v>
      </c>
      <c r="K56" s="38">
        <v>49863351.799999997</v>
      </c>
      <c r="L56" s="36"/>
      <c r="M56" s="37">
        <f t="shared" si="3"/>
        <v>49863351.799999997</v>
      </c>
      <c r="N56" s="14"/>
      <c r="P56" s="32"/>
      <c r="Q56" s="32"/>
      <c r="R56" s="32"/>
      <c r="S56" s="32"/>
      <c r="T56" s="32"/>
      <c r="U56" s="32"/>
    </row>
    <row r="57" spans="1:21" x14ac:dyDescent="0.25">
      <c r="A57" s="1"/>
      <c r="B57" s="9"/>
      <c r="C57" s="33" t="s">
        <v>16</v>
      </c>
      <c r="D57" s="10" t="s">
        <v>80</v>
      </c>
      <c r="E57" s="10"/>
      <c r="F57" s="10"/>
      <c r="G57" s="34"/>
      <c r="H57" s="69">
        <v>-28596388</v>
      </c>
      <c r="I57" s="36"/>
      <c r="J57" s="37">
        <f t="shared" si="2"/>
        <v>-28596388</v>
      </c>
      <c r="K57" s="38">
        <v>-17979266.800000001</v>
      </c>
      <c r="L57" s="36"/>
      <c r="M57" s="37">
        <f t="shared" si="3"/>
        <v>-17979266.800000001</v>
      </c>
      <c r="N57" s="14"/>
      <c r="P57" s="32"/>
      <c r="Q57" s="32"/>
      <c r="R57" s="32"/>
      <c r="S57" s="32"/>
      <c r="T57" s="32"/>
      <c r="U57" s="32"/>
    </row>
    <row r="58" spans="1:21" s="32" customFormat="1" ht="16.5" thickBot="1" x14ac:dyDescent="0.3">
      <c r="A58" s="25"/>
      <c r="B58" s="68" t="s">
        <v>81</v>
      </c>
      <c r="C58" s="39" t="s">
        <v>82</v>
      </c>
      <c r="D58" s="15"/>
      <c r="E58" s="15"/>
      <c r="F58" s="15"/>
      <c r="G58" s="40" t="s">
        <v>83</v>
      </c>
      <c r="H58" s="35">
        <v>446944250</v>
      </c>
      <c r="I58" s="35">
        <v>133275</v>
      </c>
      <c r="J58" s="30">
        <f t="shared" si="2"/>
        <v>447077525</v>
      </c>
      <c r="K58" s="65">
        <v>303133774.80000001</v>
      </c>
      <c r="L58" s="66">
        <v>572371</v>
      </c>
      <c r="M58" s="30">
        <f t="shared" si="3"/>
        <v>303706145.80000001</v>
      </c>
      <c r="N58" s="31"/>
    </row>
    <row r="59" spans="1:21" x14ac:dyDescent="0.25">
      <c r="A59" s="1"/>
      <c r="B59" s="9"/>
      <c r="C59" s="41"/>
      <c r="D59" s="10"/>
      <c r="E59" s="10"/>
      <c r="F59" s="10"/>
      <c r="G59" s="54"/>
      <c r="H59" s="10"/>
      <c r="I59" s="70"/>
      <c r="J59" s="71"/>
      <c r="K59" s="10"/>
      <c r="L59" s="70"/>
      <c r="M59" s="71"/>
      <c r="N59" s="14"/>
      <c r="P59" s="32"/>
      <c r="Q59" s="32"/>
      <c r="R59" s="32"/>
      <c r="S59" s="32"/>
      <c r="T59" s="32"/>
      <c r="U59" s="32"/>
    </row>
    <row r="60" spans="1:21" s="32" customFormat="1" ht="16.5" thickBot="1" x14ac:dyDescent="0.3">
      <c r="A60" s="25"/>
      <c r="B60" s="72"/>
      <c r="C60" s="73" t="s">
        <v>84</v>
      </c>
      <c r="D60" s="74"/>
      <c r="E60" s="74"/>
      <c r="F60" s="74"/>
      <c r="G60" s="75" t="s">
        <v>85</v>
      </c>
      <c r="H60" s="76">
        <f>H58+H55+H52+H49+H46+H45+H44+H41+H37+H27+H24+H19+H13+H9</f>
        <v>34528334274</v>
      </c>
      <c r="I60" s="77">
        <f>I58+I55+I52+I49+I46+I45+I44+I41+I37+I27+I24+I19+I13+I9</f>
        <v>19379054092</v>
      </c>
      <c r="J60" s="78">
        <f>H60+I60</f>
        <v>53907388366</v>
      </c>
      <c r="K60" s="76">
        <f>K58+K55+K52+K49+K46+K45+K44+K41+K37+K27+K24+K19+K13+K9</f>
        <v>17442905585.799999</v>
      </c>
      <c r="L60" s="77">
        <f>L58+L55+L52+L49+L46+L45+L44+L41+L37+L27+L24+L19+L13+L9</f>
        <v>12144283909</v>
      </c>
      <c r="M60" s="78">
        <f>K60+L60</f>
        <v>29587189494.799999</v>
      </c>
      <c r="N60" s="31"/>
    </row>
    <row r="61" spans="1:21" ht="16.5" thickTop="1" x14ac:dyDescent="0.25">
      <c r="A61" s="1"/>
      <c r="B61" s="9" t="s">
        <v>86</v>
      </c>
      <c r="C61" s="41"/>
      <c r="D61" s="10"/>
      <c r="E61" s="10"/>
      <c r="F61" s="10"/>
      <c r="G61" s="16"/>
      <c r="H61" s="10"/>
      <c r="I61" s="10"/>
      <c r="J61" s="10"/>
      <c r="K61" s="10"/>
      <c r="L61" s="10"/>
      <c r="M61" s="10"/>
      <c r="N61" s="14"/>
    </row>
    <row r="62" spans="1:21" ht="16.5" thickBot="1" x14ac:dyDescent="0.3">
      <c r="A62" s="1"/>
      <c r="B62" s="79"/>
      <c r="C62" s="80"/>
      <c r="D62" s="81"/>
      <c r="E62" s="81"/>
      <c r="F62" s="81"/>
      <c r="G62" s="82"/>
      <c r="H62" s="81"/>
      <c r="I62" s="81"/>
      <c r="J62" s="81"/>
      <c r="K62" s="81"/>
      <c r="L62" s="81"/>
      <c r="M62" s="81"/>
      <c r="N62" s="83"/>
    </row>
    <row r="63" spans="1:21" ht="16.5" thickTop="1" x14ac:dyDescent="0.25"/>
  </sheetData>
  <sheetProtection password="CC26" sheet="1"/>
  <mergeCells count="6">
    <mergeCell ref="K6:M6"/>
    <mergeCell ref="C7:E7"/>
    <mergeCell ref="F3:H3"/>
    <mergeCell ref="F4:H4"/>
    <mergeCell ref="F5:H5"/>
    <mergeCell ref="H6:J6"/>
  </mergeCells>
  <pageMargins left="0.75" right="0.75" top="1" bottom="1" header="0.5" footer="0.5"/>
  <pageSetup paperSize="9"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AE0289"/>
    <pageSetUpPr fitToPage="1"/>
  </sheetPr>
  <dimension ref="A1:V74"/>
  <sheetViews>
    <sheetView zoomScale="70" zoomScaleNormal="70" workbookViewId="0">
      <selection activeCell="Q12" sqref="Q12"/>
    </sheetView>
  </sheetViews>
  <sheetFormatPr defaultRowHeight="15.75" x14ac:dyDescent="0.25"/>
  <cols>
    <col min="1" max="1" width="5" style="85" customWidth="1"/>
    <col min="2" max="3" width="9.140625" style="86"/>
    <col min="4" max="4" width="18.28515625" style="86" customWidth="1"/>
    <col min="5" max="5" width="9.140625" style="86"/>
    <col min="6" max="6" width="33.5703125" style="86" customWidth="1"/>
    <col min="7" max="7" width="10.7109375" style="87" customWidth="1"/>
    <col min="8" max="8" width="21.28515625" style="86" customWidth="1"/>
    <col min="9" max="9" width="22.5703125" style="86" customWidth="1"/>
    <col min="10" max="10" width="21.42578125" style="86" customWidth="1"/>
    <col min="11" max="11" width="20.28515625" style="86" customWidth="1"/>
    <col min="12" max="13" width="21.7109375" style="86" customWidth="1"/>
    <col min="14" max="14" width="4.42578125" style="86" customWidth="1"/>
    <col min="15" max="15" width="9.140625" style="86"/>
    <col min="16" max="17" width="16.28515625" style="86" bestFit="1" customWidth="1"/>
    <col min="18" max="18" width="17.42578125" style="86" bestFit="1" customWidth="1"/>
    <col min="19" max="16384" width="9.140625" style="86"/>
  </cols>
  <sheetData>
    <row r="1" spans="1:22" ht="16.5" thickBot="1" x14ac:dyDescent="0.3"/>
    <row r="2" spans="1:22" ht="16.5" thickTop="1" x14ac:dyDescent="0.25">
      <c r="B2" s="88"/>
      <c r="C2" s="89"/>
      <c r="D2" s="90"/>
      <c r="E2" s="90"/>
      <c r="F2" s="90"/>
      <c r="G2" s="91"/>
      <c r="H2" s="90"/>
      <c r="I2" s="90"/>
      <c r="J2" s="90"/>
      <c r="K2" s="90"/>
      <c r="L2" s="90"/>
      <c r="M2" s="90"/>
      <c r="N2" s="92"/>
    </row>
    <row r="3" spans="1:22" s="93" customFormat="1" ht="15.75" customHeight="1" x14ac:dyDescent="0.25">
      <c r="B3" s="94"/>
      <c r="C3" s="95"/>
      <c r="D3" s="96"/>
      <c r="E3" s="97"/>
      <c r="F3" s="258" t="str">
        <f>'7 Aktifler'!F3</f>
        <v>T.C. ZİRAAT BANKASI A.Ş.-KIBRIS ŞUBELERİ</v>
      </c>
      <c r="G3" s="258"/>
      <c r="H3" s="258"/>
      <c r="I3" s="96"/>
      <c r="J3" s="96"/>
      <c r="K3" s="98"/>
      <c r="L3" s="96"/>
      <c r="M3" s="98"/>
      <c r="N3" s="99"/>
    </row>
    <row r="4" spans="1:22" s="93" customFormat="1" x14ac:dyDescent="0.25">
      <c r="B4" s="94"/>
      <c r="C4" s="95"/>
      <c r="D4" s="96"/>
      <c r="E4" s="97"/>
      <c r="F4" s="258" t="s">
        <v>1</v>
      </c>
      <c r="G4" s="258"/>
      <c r="H4" s="258"/>
      <c r="I4" s="95"/>
      <c r="J4" s="95"/>
      <c r="K4" s="95"/>
      <c r="L4" s="95"/>
      <c r="M4" s="95"/>
      <c r="N4" s="99"/>
    </row>
    <row r="5" spans="1:22" s="93" customFormat="1" x14ac:dyDescent="0.25">
      <c r="B5" s="94"/>
      <c r="C5" s="95"/>
      <c r="D5" s="97"/>
      <c r="E5" s="100"/>
      <c r="F5" s="259" t="s">
        <v>2</v>
      </c>
      <c r="G5" s="259"/>
      <c r="H5" s="259"/>
      <c r="I5" s="95"/>
      <c r="J5" s="95"/>
      <c r="K5" s="95"/>
      <c r="L5" s="95"/>
      <c r="M5" s="95"/>
      <c r="N5" s="99"/>
    </row>
    <row r="6" spans="1:22" x14ac:dyDescent="0.25">
      <c r="B6" s="101"/>
      <c r="C6" s="102"/>
      <c r="D6" s="102"/>
      <c r="E6" s="102"/>
      <c r="F6" s="102"/>
      <c r="G6" s="103"/>
      <c r="H6" s="256" t="s">
        <v>3</v>
      </c>
      <c r="I6" s="250"/>
      <c r="J6" s="250"/>
      <c r="K6" s="256" t="s">
        <v>4</v>
      </c>
      <c r="L6" s="250"/>
      <c r="M6" s="250"/>
      <c r="N6" s="104"/>
    </row>
    <row r="7" spans="1:22" ht="22.5" customHeight="1" thickBot="1" x14ac:dyDescent="0.3">
      <c r="B7" s="101"/>
      <c r="C7" s="257" t="s">
        <v>87</v>
      </c>
      <c r="D7" s="252"/>
      <c r="E7" s="102"/>
      <c r="F7" s="102"/>
      <c r="G7" s="103" t="s">
        <v>8</v>
      </c>
      <c r="H7" s="102"/>
      <c r="I7" s="105" t="str">
        <f>'7 Aktifler'!I7</f>
        <v>(31/12/2025)</v>
      </c>
      <c r="J7" s="106"/>
      <c r="K7" s="102"/>
      <c r="L7" s="105" t="str">
        <f>'7 Aktifler'!L7</f>
        <v>(31/12/2024)</v>
      </c>
      <c r="M7" s="102"/>
      <c r="N7" s="104"/>
    </row>
    <row r="8" spans="1:22" ht="16.5" thickTop="1" x14ac:dyDescent="0.25">
      <c r="B8" s="107"/>
      <c r="C8" s="108"/>
      <c r="D8" s="109"/>
      <c r="E8" s="109"/>
      <c r="F8" s="110"/>
      <c r="G8" s="111"/>
      <c r="H8" s="112" t="s">
        <v>9</v>
      </c>
      <c r="I8" s="113" t="s">
        <v>10</v>
      </c>
      <c r="J8" s="114" t="s">
        <v>11</v>
      </c>
      <c r="K8" s="112" t="s">
        <v>9</v>
      </c>
      <c r="L8" s="113" t="s">
        <v>10</v>
      </c>
      <c r="M8" s="114" t="s">
        <v>11</v>
      </c>
      <c r="N8" s="104"/>
    </row>
    <row r="9" spans="1:22" s="123" customFormat="1" ht="16.5" thickBot="1" x14ac:dyDescent="0.3">
      <c r="A9" s="115"/>
      <c r="B9" s="116" t="s">
        <v>12</v>
      </c>
      <c r="C9" s="117" t="s">
        <v>88</v>
      </c>
      <c r="D9" s="117"/>
      <c r="E9" s="117"/>
      <c r="F9" s="117"/>
      <c r="G9" s="118" t="s">
        <v>89</v>
      </c>
      <c r="H9" s="119">
        <f>H10+H11+H12+H13+H14+H15</f>
        <v>17713045061</v>
      </c>
      <c r="I9" s="120">
        <f>I10+I11+I12+I13+I14+I15</f>
        <v>14361005904</v>
      </c>
      <c r="J9" s="121">
        <f t="shared" ref="J9:J57" si="0">H9+I9</f>
        <v>32074050965</v>
      </c>
      <c r="K9" s="119">
        <f>K10+K11+K12+K13+K14+K15</f>
        <v>9102160913</v>
      </c>
      <c r="L9" s="120">
        <f>L10+L11+L12+L13+L14+L15</f>
        <v>7701529259</v>
      </c>
      <c r="M9" s="121">
        <f t="shared" ref="M9:M57" si="1">K9+L9</f>
        <v>16803690172</v>
      </c>
      <c r="N9" s="122"/>
      <c r="P9" s="86"/>
      <c r="Q9" s="86"/>
      <c r="R9" s="86"/>
    </row>
    <row r="10" spans="1:22" x14ac:dyDescent="0.25">
      <c r="B10" s="101"/>
      <c r="C10" s="103" t="s">
        <v>14</v>
      </c>
      <c r="D10" s="102" t="s">
        <v>90</v>
      </c>
      <c r="E10" s="102"/>
      <c r="F10" s="102"/>
      <c r="G10" s="124"/>
      <c r="H10" s="35">
        <v>6238265018</v>
      </c>
      <c r="I10" s="35">
        <v>8933143013</v>
      </c>
      <c r="J10" s="125">
        <f t="shared" si="0"/>
        <v>15171408031</v>
      </c>
      <c r="K10" s="35">
        <v>3641352482</v>
      </c>
      <c r="L10" s="126">
        <v>5599335046</v>
      </c>
      <c r="M10" s="125">
        <f t="shared" si="1"/>
        <v>9240687528</v>
      </c>
      <c r="N10" s="104"/>
      <c r="T10" s="123"/>
      <c r="U10" s="123"/>
      <c r="V10" s="123"/>
    </row>
    <row r="11" spans="1:22" x14ac:dyDescent="0.25">
      <c r="B11" s="101"/>
      <c r="C11" s="103" t="s">
        <v>16</v>
      </c>
      <c r="D11" s="127" t="s">
        <v>91</v>
      </c>
      <c r="E11" s="102"/>
      <c r="F11" s="102"/>
      <c r="G11" s="124"/>
      <c r="H11" s="35">
        <v>1919570947</v>
      </c>
      <c r="I11" s="35">
        <v>692013489</v>
      </c>
      <c r="J11" s="125">
        <f t="shared" si="0"/>
        <v>2611584436</v>
      </c>
      <c r="K11" s="35">
        <v>1385463514</v>
      </c>
      <c r="L11" s="126">
        <v>0</v>
      </c>
      <c r="M11" s="125">
        <f t="shared" si="1"/>
        <v>1385463514</v>
      </c>
      <c r="N11" s="104"/>
      <c r="T11" s="123"/>
      <c r="U11" s="123"/>
      <c r="V11" s="123"/>
    </row>
    <row r="12" spans="1:22" x14ac:dyDescent="0.25">
      <c r="B12" s="101"/>
      <c r="C12" s="103" t="s">
        <v>18</v>
      </c>
      <c r="D12" s="102" t="s">
        <v>92</v>
      </c>
      <c r="E12" s="102"/>
      <c r="F12" s="102"/>
      <c r="G12" s="124"/>
      <c r="H12" s="35">
        <v>3559699829</v>
      </c>
      <c r="I12" s="35">
        <v>4735823206</v>
      </c>
      <c r="J12" s="125">
        <f t="shared" si="0"/>
        <v>8295523035</v>
      </c>
      <c r="K12" s="35">
        <v>1301765580</v>
      </c>
      <c r="L12" s="126">
        <v>2102171102</v>
      </c>
      <c r="M12" s="125">
        <f t="shared" si="1"/>
        <v>3403936682</v>
      </c>
      <c r="N12" s="104"/>
      <c r="T12" s="123"/>
      <c r="U12" s="123"/>
      <c r="V12" s="123"/>
    </row>
    <row r="13" spans="1:22" x14ac:dyDescent="0.25">
      <c r="B13" s="101"/>
      <c r="C13" s="103" t="s">
        <v>34</v>
      </c>
      <c r="D13" s="102" t="s">
        <v>93</v>
      </c>
      <c r="E13" s="102"/>
      <c r="F13" s="102"/>
      <c r="G13" s="124"/>
      <c r="H13" s="35">
        <v>5995500309</v>
      </c>
      <c r="I13" s="126"/>
      <c r="J13" s="125">
        <f t="shared" si="0"/>
        <v>5995500309</v>
      </c>
      <c r="K13" s="35">
        <v>2773013988</v>
      </c>
      <c r="L13" s="126">
        <v>0</v>
      </c>
      <c r="M13" s="125">
        <f t="shared" si="1"/>
        <v>2773013988</v>
      </c>
      <c r="N13" s="104"/>
      <c r="T13" s="123"/>
      <c r="U13" s="123"/>
      <c r="V13" s="123"/>
    </row>
    <row r="14" spans="1:22" x14ac:dyDescent="0.25">
      <c r="B14" s="101"/>
      <c r="C14" s="103" t="s">
        <v>94</v>
      </c>
      <c r="D14" s="102" t="s">
        <v>95</v>
      </c>
      <c r="E14" s="102"/>
      <c r="F14" s="102"/>
      <c r="G14" s="124"/>
      <c r="H14" s="35">
        <v>8958</v>
      </c>
      <c r="I14" s="35">
        <v>26196</v>
      </c>
      <c r="J14" s="125">
        <f t="shared" si="0"/>
        <v>35154</v>
      </c>
      <c r="K14" s="35">
        <v>565349</v>
      </c>
      <c r="L14" s="126">
        <v>23111</v>
      </c>
      <c r="M14" s="125">
        <f t="shared" si="1"/>
        <v>588460</v>
      </c>
      <c r="N14" s="104"/>
      <c r="T14" s="123"/>
      <c r="U14" s="123"/>
      <c r="V14" s="123"/>
    </row>
    <row r="15" spans="1:22" x14ac:dyDescent="0.25">
      <c r="B15" s="101"/>
      <c r="C15" s="103" t="s">
        <v>96</v>
      </c>
      <c r="D15" s="102" t="s">
        <v>97</v>
      </c>
      <c r="E15" s="102"/>
      <c r="F15" s="102"/>
      <c r="G15" s="124"/>
      <c r="H15" s="35"/>
      <c r="I15" s="126"/>
      <c r="J15" s="125">
        <f t="shared" si="0"/>
        <v>0</v>
      </c>
      <c r="K15" s="35">
        <v>0</v>
      </c>
      <c r="L15" s="126">
        <v>0</v>
      </c>
      <c r="M15" s="125">
        <f t="shared" si="1"/>
        <v>0</v>
      </c>
      <c r="N15" s="104"/>
      <c r="T15" s="123"/>
      <c r="U15" s="123"/>
      <c r="V15" s="123"/>
    </row>
    <row r="16" spans="1:22" s="123" customFormat="1" ht="16.5" thickBot="1" x14ac:dyDescent="0.3">
      <c r="A16" s="115"/>
      <c r="B16" s="116" t="s">
        <v>98</v>
      </c>
      <c r="C16" s="128" t="s">
        <v>99</v>
      </c>
      <c r="D16" s="117"/>
      <c r="E16" s="117"/>
      <c r="F16" s="117"/>
      <c r="G16" s="129" t="s">
        <v>100</v>
      </c>
      <c r="H16" s="130">
        <v>0</v>
      </c>
      <c r="I16" s="131">
        <v>0</v>
      </c>
      <c r="J16" s="132">
        <f t="shared" si="0"/>
        <v>0</v>
      </c>
      <c r="K16" s="130"/>
      <c r="L16" s="131"/>
      <c r="M16" s="132">
        <f t="shared" si="1"/>
        <v>0</v>
      </c>
      <c r="N16" s="122"/>
      <c r="P16" s="86"/>
      <c r="Q16" s="86"/>
      <c r="R16" s="86"/>
    </row>
    <row r="17" spans="1:22" s="123" customFormat="1" ht="16.5" thickBot="1" x14ac:dyDescent="0.3">
      <c r="A17" s="115"/>
      <c r="B17" s="116" t="s">
        <v>28</v>
      </c>
      <c r="C17" s="128" t="s">
        <v>101</v>
      </c>
      <c r="D17" s="117"/>
      <c r="E17" s="117"/>
      <c r="F17" s="117"/>
      <c r="G17" s="133" t="s">
        <v>102</v>
      </c>
      <c r="H17" s="134">
        <f>H18+H19</f>
        <v>9134839732</v>
      </c>
      <c r="I17" s="135">
        <f>I18+I19</f>
        <v>4966259118</v>
      </c>
      <c r="J17" s="136">
        <f t="shared" si="0"/>
        <v>14101098850</v>
      </c>
      <c r="K17" s="134">
        <f>K18+K19</f>
        <v>3821539173</v>
      </c>
      <c r="L17" s="135">
        <f>L18+L19</f>
        <v>4411201687</v>
      </c>
      <c r="M17" s="136">
        <f t="shared" si="1"/>
        <v>8232740860</v>
      </c>
      <c r="N17" s="122"/>
      <c r="P17" s="86"/>
      <c r="Q17" s="86"/>
      <c r="R17" s="86"/>
    </row>
    <row r="18" spans="1:22" x14ac:dyDescent="0.25">
      <c r="B18" s="101"/>
      <c r="C18" s="103" t="s">
        <v>14</v>
      </c>
      <c r="D18" s="102" t="s">
        <v>103</v>
      </c>
      <c r="E18" s="102"/>
      <c r="F18" s="102"/>
      <c r="G18" s="124"/>
      <c r="H18" s="35">
        <v>0</v>
      </c>
      <c r="I18" s="126">
        <v>0</v>
      </c>
      <c r="J18" s="125">
        <f t="shared" si="0"/>
        <v>0</v>
      </c>
      <c r="K18" s="35">
        <v>0</v>
      </c>
      <c r="L18" s="126">
        <v>0</v>
      </c>
      <c r="M18" s="125">
        <f t="shared" si="1"/>
        <v>0</v>
      </c>
      <c r="N18" s="104"/>
      <c r="T18" s="123"/>
      <c r="U18" s="123"/>
      <c r="V18" s="123"/>
    </row>
    <row r="19" spans="1:22" x14ac:dyDescent="0.25">
      <c r="B19" s="101"/>
      <c r="C19" s="103" t="s">
        <v>16</v>
      </c>
      <c r="D19" s="102" t="s">
        <v>104</v>
      </c>
      <c r="E19" s="102"/>
      <c r="F19" s="102"/>
      <c r="G19" s="124"/>
      <c r="H19" s="137">
        <f>H20+H21+H22</f>
        <v>9134839732</v>
      </c>
      <c r="I19" s="138">
        <f>I20+I21+I22</f>
        <v>4966259118</v>
      </c>
      <c r="J19" s="125">
        <f t="shared" si="0"/>
        <v>14101098850</v>
      </c>
      <c r="K19" s="137">
        <f>K20+K21+K22</f>
        <v>3821539173</v>
      </c>
      <c r="L19" s="138">
        <f>L20+L21+L22</f>
        <v>4411201687</v>
      </c>
      <c r="M19" s="125">
        <f t="shared" si="1"/>
        <v>8232740860</v>
      </c>
      <c r="N19" s="104"/>
      <c r="T19" s="123"/>
      <c r="U19" s="123"/>
      <c r="V19" s="123"/>
    </row>
    <row r="20" spans="1:22" x14ac:dyDescent="0.25">
      <c r="B20" s="101"/>
      <c r="C20" s="139"/>
      <c r="D20" s="127" t="s">
        <v>105</v>
      </c>
      <c r="E20" s="102"/>
      <c r="F20" s="102"/>
      <c r="G20" s="140"/>
      <c r="H20" s="141"/>
      <c r="I20" s="142"/>
      <c r="J20" s="143">
        <f t="shared" si="0"/>
        <v>0</v>
      </c>
      <c r="K20" s="141">
        <v>0</v>
      </c>
      <c r="L20" s="142">
        <v>0</v>
      </c>
      <c r="M20" s="143">
        <f t="shared" si="1"/>
        <v>0</v>
      </c>
      <c r="N20" s="104"/>
      <c r="T20" s="123"/>
      <c r="U20" s="123"/>
      <c r="V20" s="123"/>
    </row>
    <row r="21" spans="1:22" x14ac:dyDescent="0.25">
      <c r="B21" s="101"/>
      <c r="C21" s="139"/>
      <c r="D21" s="127" t="s">
        <v>106</v>
      </c>
      <c r="E21" s="102"/>
      <c r="F21" s="102"/>
      <c r="G21" s="144"/>
      <c r="H21" s="145">
        <v>9134839732</v>
      </c>
      <c r="I21" s="145">
        <v>4966259118</v>
      </c>
      <c r="J21" s="146">
        <f t="shared" si="0"/>
        <v>14101098850</v>
      </c>
      <c r="K21" s="141">
        <v>3821539173</v>
      </c>
      <c r="L21" s="142">
        <v>4411201687</v>
      </c>
      <c r="M21" s="146">
        <f t="shared" si="1"/>
        <v>8232740860</v>
      </c>
      <c r="N21" s="104"/>
      <c r="T21" s="123"/>
      <c r="U21" s="123"/>
      <c r="V21" s="123"/>
    </row>
    <row r="22" spans="1:22" x14ac:dyDescent="0.25">
      <c r="B22" s="101"/>
      <c r="C22" s="139"/>
      <c r="D22" s="102" t="s">
        <v>107</v>
      </c>
      <c r="E22" s="102"/>
      <c r="F22" s="102"/>
      <c r="G22" s="144"/>
      <c r="H22" s="141"/>
      <c r="I22" s="142"/>
      <c r="J22" s="146">
        <f t="shared" si="0"/>
        <v>0</v>
      </c>
      <c r="K22" s="141"/>
      <c r="L22" s="142"/>
      <c r="M22" s="146">
        <f t="shared" si="1"/>
        <v>0</v>
      </c>
      <c r="N22" s="104"/>
      <c r="T22" s="123"/>
      <c r="U22" s="123"/>
      <c r="V22" s="123"/>
    </row>
    <row r="23" spans="1:22" s="123" customFormat="1" ht="16.5" thickBot="1" x14ac:dyDescent="0.3">
      <c r="A23" s="115"/>
      <c r="B23" s="116" t="s">
        <v>108</v>
      </c>
      <c r="C23" s="128" t="s">
        <v>109</v>
      </c>
      <c r="D23" s="117"/>
      <c r="E23" s="117"/>
      <c r="F23" s="117"/>
      <c r="G23" s="118" t="s">
        <v>110</v>
      </c>
      <c r="H23" s="147">
        <v>2538253</v>
      </c>
      <c r="I23" s="147">
        <v>0</v>
      </c>
      <c r="J23" s="121">
        <f t="shared" si="0"/>
        <v>2538253</v>
      </c>
      <c r="K23" s="147">
        <v>2625716</v>
      </c>
      <c r="L23" s="148">
        <v>0</v>
      </c>
      <c r="M23" s="121">
        <f t="shared" si="1"/>
        <v>2625716</v>
      </c>
      <c r="N23" s="122"/>
      <c r="P23" s="86"/>
      <c r="Q23" s="86"/>
      <c r="R23" s="86"/>
    </row>
    <row r="24" spans="1:22" s="123" customFormat="1" ht="16.5" thickBot="1" x14ac:dyDescent="0.3">
      <c r="A24" s="115"/>
      <c r="B24" s="116" t="s">
        <v>41</v>
      </c>
      <c r="C24" s="128" t="s">
        <v>111</v>
      </c>
      <c r="D24" s="117"/>
      <c r="E24" s="117"/>
      <c r="F24" s="117"/>
      <c r="G24" s="118" t="s">
        <v>112</v>
      </c>
      <c r="H24" s="119">
        <f>H25+H26+H27</f>
        <v>0</v>
      </c>
      <c r="I24" s="120">
        <f>I25+I26+I27</f>
        <v>0</v>
      </c>
      <c r="J24" s="121">
        <f t="shared" si="0"/>
        <v>0</v>
      </c>
      <c r="K24" s="119">
        <f>K25+K26+K27</f>
        <v>0</v>
      </c>
      <c r="L24" s="120">
        <f>L25+L26+L27</f>
        <v>0</v>
      </c>
      <c r="M24" s="121">
        <f t="shared" si="1"/>
        <v>0</v>
      </c>
      <c r="N24" s="122"/>
      <c r="P24" s="86"/>
      <c r="Q24" s="86"/>
      <c r="R24" s="86"/>
    </row>
    <row r="25" spans="1:22" x14ac:dyDescent="0.25">
      <c r="B25" s="101"/>
      <c r="C25" s="103" t="s">
        <v>14</v>
      </c>
      <c r="D25" s="102" t="s">
        <v>113</v>
      </c>
      <c r="E25" s="102"/>
      <c r="F25" s="102"/>
      <c r="G25" s="124"/>
      <c r="H25" s="35">
        <v>0</v>
      </c>
      <c r="I25" s="126">
        <v>0</v>
      </c>
      <c r="J25" s="125">
        <f t="shared" si="0"/>
        <v>0</v>
      </c>
      <c r="K25" s="35">
        <v>0</v>
      </c>
      <c r="L25" s="126">
        <v>0</v>
      </c>
      <c r="M25" s="125">
        <f t="shared" si="1"/>
        <v>0</v>
      </c>
      <c r="N25" s="104"/>
      <c r="T25" s="123"/>
      <c r="U25" s="123"/>
      <c r="V25" s="123"/>
    </row>
    <row r="26" spans="1:22" x14ac:dyDescent="0.25">
      <c r="B26" s="101"/>
      <c r="C26" s="103" t="s">
        <v>16</v>
      </c>
      <c r="D26" s="102" t="s">
        <v>114</v>
      </c>
      <c r="E26" s="102"/>
      <c r="F26" s="102"/>
      <c r="G26" s="124"/>
      <c r="H26" s="35">
        <v>0</v>
      </c>
      <c r="I26" s="126">
        <v>0</v>
      </c>
      <c r="J26" s="125">
        <f t="shared" si="0"/>
        <v>0</v>
      </c>
      <c r="K26" s="35">
        <v>0</v>
      </c>
      <c r="L26" s="126">
        <v>0</v>
      </c>
      <c r="M26" s="125">
        <f t="shared" si="1"/>
        <v>0</v>
      </c>
      <c r="N26" s="104"/>
      <c r="T26" s="123"/>
      <c r="U26" s="123"/>
      <c r="V26" s="123"/>
    </row>
    <row r="27" spans="1:22" x14ac:dyDescent="0.25">
      <c r="B27" s="101"/>
      <c r="C27" s="103" t="s">
        <v>18</v>
      </c>
      <c r="D27" s="102" t="s">
        <v>115</v>
      </c>
      <c r="E27" s="102"/>
      <c r="F27" s="102"/>
      <c r="G27" s="124"/>
      <c r="H27" s="35">
        <v>0</v>
      </c>
      <c r="I27" s="126">
        <v>0</v>
      </c>
      <c r="J27" s="125">
        <f t="shared" si="0"/>
        <v>0</v>
      </c>
      <c r="K27" s="35">
        <v>0</v>
      </c>
      <c r="L27" s="126">
        <v>0</v>
      </c>
      <c r="M27" s="125">
        <f t="shared" si="1"/>
        <v>0</v>
      </c>
      <c r="N27" s="104"/>
      <c r="T27" s="123"/>
      <c r="U27" s="123"/>
      <c r="V27" s="123"/>
    </row>
    <row r="28" spans="1:22" s="123" customFormat="1" ht="16.5" thickBot="1" x14ac:dyDescent="0.3">
      <c r="A28" s="115"/>
      <c r="B28" s="116" t="s">
        <v>116</v>
      </c>
      <c r="C28" s="149" t="s">
        <v>117</v>
      </c>
      <c r="D28" s="117"/>
      <c r="E28" s="117"/>
      <c r="F28" s="117"/>
      <c r="G28" s="118"/>
      <c r="H28" s="119">
        <f>H29+H30+H31</f>
        <v>278742908</v>
      </c>
      <c r="I28" s="120">
        <f>I29+I30+I31</f>
        <v>5790684</v>
      </c>
      <c r="J28" s="121">
        <f t="shared" si="0"/>
        <v>284533592</v>
      </c>
      <c r="K28" s="119">
        <f>K29+K30+K31</f>
        <v>155770634</v>
      </c>
      <c r="L28" s="120">
        <f>L29+L30+L31</f>
        <v>1583829</v>
      </c>
      <c r="M28" s="121">
        <f t="shared" si="1"/>
        <v>157354463</v>
      </c>
      <c r="N28" s="122"/>
      <c r="P28" s="86"/>
      <c r="Q28" s="86"/>
      <c r="R28" s="86"/>
    </row>
    <row r="29" spans="1:22" ht="16.5" thickBot="1" x14ac:dyDescent="0.3">
      <c r="B29" s="101"/>
      <c r="C29" s="103" t="s">
        <v>14</v>
      </c>
      <c r="D29" s="102" t="s">
        <v>118</v>
      </c>
      <c r="E29" s="102"/>
      <c r="F29" s="102"/>
      <c r="G29" s="124"/>
      <c r="H29" s="150">
        <v>276350988</v>
      </c>
      <c r="I29" s="150">
        <v>5790684</v>
      </c>
      <c r="J29" s="125">
        <f t="shared" si="0"/>
        <v>282141672</v>
      </c>
      <c r="K29" s="35">
        <v>154173834</v>
      </c>
      <c r="L29" s="126">
        <v>1583829</v>
      </c>
      <c r="M29" s="125">
        <f t="shared" si="1"/>
        <v>155757663</v>
      </c>
      <c r="N29" s="104"/>
      <c r="T29" s="123"/>
      <c r="U29" s="123"/>
      <c r="V29" s="123"/>
    </row>
    <row r="30" spans="1:22" ht="16.5" thickBot="1" x14ac:dyDescent="0.3">
      <c r="B30" s="101"/>
      <c r="C30" s="103" t="s">
        <v>16</v>
      </c>
      <c r="D30" s="102" t="s">
        <v>119</v>
      </c>
      <c r="E30" s="102"/>
      <c r="F30" s="102"/>
      <c r="G30" s="124"/>
      <c r="H30" s="150">
        <v>0</v>
      </c>
      <c r="I30" s="126">
        <v>0</v>
      </c>
      <c r="J30" s="125">
        <f t="shared" si="0"/>
        <v>0</v>
      </c>
      <c r="K30" s="35">
        <v>0</v>
      </c>
      <c r="L30" s="126">
        <v>0</v>
      </c>
      <c r="M30" s="125">
        <f t="shared" si="1"/>
        <v>0</v>
      </c>
      <c r="N30" s="104"/>
      <c r="T30" s="123"/>
      <c r="U30" s="123"/>
      <c r="V30" s="123"/>
    </row>
    <row r="31" spans="1:22" ht="16.5" thickBot="1" x14ac:dyDescent="0.3">
      <c r="B31" s="101"/>
      <c r="C31" s="103" t="s">
        <v>18</v>
      </c>
      <c r="D31" s="102" t="s">
        <v>19</v>
      </c>
      <c r="E31" s="102"/>
      <c r="F31" s="102"/>
      <c r="G31" s="124"/>
      <c r="H31" s="150">
        <v>2391920</v>
      </c>
      <c r="I31" s="126">
        <v>0</v>
      </c>
      <c r="J31" s="125">
        <f t="shared" si="0"/>
        <v>2391920</v>
      </c>
      <c r="K31" s="35">
        <v>1596800</v>
      </c>
      <c r="L31" s="126">
        <v>0</v>
      </c>
      <c r="M31" s="125">
        <f t="shared" si="1"/>
        <v>1596800</v>
      </c>
      <c r="N31" s="104"/>
      <c r="T31" s="123"/>
      <c r="U31" s="123"/>
      <c r="V31" s="123"/>
    </row>
    <row r="32" spans="1:22" s="123" customFormat="1" ht="16.5" thickBot="1" x14ac:dyDescent="0.3">
      <c r="A32" s="115"/>
      <c r="B32" s="116" t="s">
        <v>120</v>
      </c>
      <c r="C32" s="149" t="s">
        <v>121</v>
      </c>
      <c r="D32" s="117"/>
      <c r="E32" s="117"/>
      <c r="F32" s="117"/>
      <c r="G32" s="118"/>
      <c r="H32" s="119">
        <f>H33+H34</f>
        <v>0</v>
      </c>
      <c r="I32" s="120">
        <f>I33+I34</f>
        <v>0</v>
      </c>
      <c r="J32" s="121">
        <f t="shared" si="0"/>
        <v>0</v>
      </c>
      <c r="K32" s="119">
        <f>K33+K34</f>
        <v>0</v>
      </c>
      <c r="L32" s="120">
        <f>L33+L34</f>
        <v>0</v>
      </c>
      <c r="M32" s="121">
        <f t="shared" si="1"/>
        <v>0</v>
      </c>
      <c r="N32" s="122"/>
      <c r="P32" s="86"/>
      <c r="Q32" s="86"/>
      <c r="R32" s="86"/>
    </row>
    <row r="33" spans="1:22" x14ac:dyDescent="0.25">
      <c r="B33" s="101"/>
      <c r="C33" s="103" t="s">
        <v>14</v>
      </c>
      <c r="D33" s="102" t="s">
        <v>122</v>
      </c>
      <c r="E33" s="102"/>
      <c r="F33" s="102"/>
      <c r="G33" s="124"/>
      <c r="H33" s="35">
        <v>0</v>
      </c>
      <c r="I33" s="126">
        <v>0</v>
      </c>
      <c r="J33" s="125">
        <f t="shared" si="0"/>
        <v>0</v>
      </c>
      <c r="K33" s="35">
        <v>0</v>
      </c>
      <c r="L33" s="126">
        <v>0</v>
      </c>
      <c r="M33" s="125">
        <f t="shared" si="1"/>
        <v>0</v>
      </c>
      <c r="N33" s="104"/>
      <c r="T33" s="123"/>
      <c r="U33" s="123"/>
      <c r="V33" s="123"/>
    </row>
    <row r="34" spans="1:22" x14ac:dyDescent="0.25">
      <c r="B34" s="101"/>
      <c r="C34" s="103" t="s">
        <v>16</v>
      </c>
      <c r="D34" s="102" t="s">
        <v>123</v>
      </c>
      <c r="E34" s="102"/>
      <c r="F34" s="102"/>
      <c r="G34" s="124"/>
      <c r="H34" s="35">
        <v>0</v>
      </c>
      <c r="I34" s="126">
        <v>0</v>
      </c>
      <c r="J34" s="125">
        <f t="shared" si="0"/>
        <v>0</v>
      </c>
      <c r="K34" s="35">
        <v>0</v>
      </c>
      <c r="L34" s="126">
        <v>0</v>
      </c>
      <c r="M34" s="125">
        <f t="shared" si="1"/>
        <v>0</v>
      </c>
      <c r="N34" s="104"/>
      <c r="T34" s="123"/>
      <c r="U34" s="123"/>
      <c r="V34" s="123"/>
    </row>
    <row r="35" spans="1:22" s="123" customFormat="1" ht="16.5" thickBot="1" x14ac:dyDescent="0.3">
      <c r="A35" s="115"/>
      <c r="B35" s="116" t="s">
        <v>58</v>
      </c>
      <c r="C35" s="128" t="s">
        <v>124</v>
      </c>
      <c r="D35" s="117"/>
      <c r="E35" s="117"/>
      <c r="F35" s="117"/>
      <c r="G35" s="118"/>
      <c r="H35" s="150">
        <v>71314640</v>
      </c>
      <c r="I35" s="150">
        <v>968345</v>
      </c>
      <c r="J35" s="121">
        <f t="shared" si="0"/>
        <v>72282985</v>
      </c>
      <c r="K35" s="147">
        <v>38947140</v>
      </c>
      <c r="L35" s="148">
        <v>218741</v>
      </c>
      <c r="M35" s="121">
        <f t="shared" si="1"/>
        <v>39165881</v>
      </c>
      <c r="N35" s="122"/>
      <c r="P35" s="86"/>
      <c r="Q35" s="86"/>
      <c r="R35" s="86"/>
    </row>
    <row r="36" spans="1:22" s="123" customFormat="1" ht="16.5" thickBot="1" x14ac:dyDescent="0.3">
      <c r="A36" s="115"/>
      <c r="B36" s="116" t="s">
        <v>60</v>
      </c>
      <c r="C36" s="128" t="s">
        <v>125</v>
      </c>
      <c r="D36" s="117"/>
      <c r="E36" s="117"/>
      <c r="F36" s="117"/>
      <c r="G36" s="118"/>
      <c r="H36" s="147"/>
      <c r="I36" s="148"/>
      <c r="J36" s="121">
        <f t="shared" si="0"/>
        <v>0</v>
      </c>
      <c r="K36" s="147"/>
      <c r="L36" s="148"/>
      <c r="M36" s="121">
        <f t="shared" si="1"/>
        <v>0</v>
      </c>
      <c r="N36" s="122"/>
      <c r="P36" s="86"/>
      <c r="Q36" s="86"/>
      <c r="R36" s="86"/>
    </row>
    <row r="37" spans="1:22" s="123" customFormat="1" ht="16.5" thickBot="1" x14ac:dyDescent="0.3">
      <c r="A37" s="115"/>
      <c r="B37" s="116" t="s">
        <v>63</v>
      </c>
      <c r="C37" s="128" t="s">
        <v>126</v>
      </c>
      <c r="D37" s="117"/>
      <c r="E37" s="117"/>
      <c r="F37" s="117"/>
      <c r="G37" s="118" t="s">
        <v>127</v>
      </c>
      <c r="H37" s="147">
        <v>353167013</v>
      </c>
      <c r="I37" s="147">
        <v>40461980</v>
      </c>
      <c r="J37" s="121">
        <f t="shared" si="0"/>
        <v>393628993</v>
      </c>
      <c r="K37" s="147">
        <v>218757598</v>
      </c>
      <c r="L37" s="148">
        <v>29013990</v>
      </c>
      <c r="M37" s="121">
        <f t="shared" si="1"/>
        <v>247771588</v>
      </c>
      <c r="N37" s="122"/>
      <c r="P37" s="86"/>
      <c r="Q37" s="86"/>
      <c r="R37" s="86"/>
    </row>
    <row r="38" spans="1:22" s="123" customFormat="1" ht="16.5" thickBot="1" x14ac:dyDescent="0.3">
      <c r="A38" s="115"/>
      <c r="B38" s="116" t="s">
        <v>68</v>
      </c>
      <c r="C38" s="128" t="s">
        <v>128</v>
      </c>
      <c r="D38" s="117"/>
      <c r="E38" s="117"/>
      <c r="F38" s="117"/>
      <c r="G38" s="118"/>
      <c r="H38" s="119">
        <f>H39+H40+H41+H42</f>
        <v>741176591</v>
      </c>
      <c r="I38" s="120">
        <f>I39+I40+I41+I42</f>
        <v>0</v>
      </c>
      <c r="J38" s="121">
        <f t="shared" si="0"/>
        <v>741176591</v>
      </c>
      <c r="K38" s="119">
        <f>K39+K40+K41+K42</f>
        <v>598442835</v>
      </c>
      <c r="L38" s="120">
        <f>L39+L40+L41+L42</f>
        <v>0</v>
      </c>
      <c r="M38" s="121">
        <f t="shared" si="1"/>
        <v>598442835</v>
      </c>
      <c r="N38" s="122"/>
      <c r="P38" s="86"/>
      <c r="Q38" s="86"/>
      <c r="R38" s="86"/>
    </row>
    <row r="39" spans="1:22" x14ac:dyDescent="0.25">
      <c r="B39" s="101"/>
      <c r="C39" s="103" t="s">
        <v>14</v>
      </c>
      <c r="D39" s="102" t="s">
        <v>129</v>
      </c>
      <c r="E39" s="102"/>
      <c r="F39" s="102"/>
      <c r="G39" s="124"/>
      <c r="H39" s="35"/>
      <c r="I39" s="126">
        <v>0</v>
      </c>
      <c r="J39" s="125">
        <f t="shared" si="0"/>
        <v>0</v>
      </c>
      <c r="K39" s="35">
        <v>0</v>
      </c>
      <c r="L39" s="126">
        <v>0</v>
      </c>
      <c r="M39" s="125">
        <f t="shared" si="1"/>
        <v>0</v>
      </c>
      <c r="N39" s="104"/>
      <c r="T39" s="123"/>
      <c r="U39" s="123"/>
      <c r="V39" s="123"/>
    </row>
    <row r="40" spans="1:22" ht="16.5" thickBot="1" x14ac:dyDescent="0.3">
      <c r="B40" s="101"/>
      <c r="C40" s="103" t="s">
        <v>16</v>
      </c>
      <c r="D40" s="102" t="s">
        <v>130</v>
      </c>
      <c r="E40" s="102"/>
      <c r="F40" s="102"/>
      <c r="G40" s="124"/>
      <c r="H40" s="150">
        <v>175094296</v>
      </c>
      <c r="I40" s="126">
        <v>0</v>
      </c>
      <c r="J40" s="125">
        <f t="shared" si="0"/>
        <v>175094296</v>
      </c>
      <c r="K40" s="35">
        <v>88833540</v>
      </c>
      <c r="L40" s="126">
        <v>0</v>
      </c>
      <c r="M40" s="125">
        <f t="shared" si="1"/>
        <v>88833540</v>
      </c>
      <c r="N40" s="104"/>
      <c r="T40" s="123"/>
      <c r="U40" s="123"/>
      <c r="V40" s="123"/>
    </row>
    <row r="41" spans="1:22" ht="16.5" thickBot="1" x14ac:dyDescent="0.3">
      <c r="B41" s="101"/>
      <c r="C41" s="103" t="s">
        <v>18</v>
      </c>
      <c r="D41" s="102" t="s">
        <v>131</v>
      </c>
      <c r="E41" s="102"/>
      <c r="F41" s="102"/>
      <c r="G41" s="124"/>
      <c r="H41" s="150">
        <v>565850000</v>
      </c>
      <c r="I41" s="126">
        <v>0</v>
      </c>
      <c r="J41" s="125">
        <f t="shared" si="0"/>
        <v>565850000</v>
      </c>
      <c r="K41" s="35">
        <v>509350000</v>
      </c>
      <c r="L41" s="126">
        <v>0</v>
      </c>
      <c r="M41" s="125">
        <f t="shared" si="1"/>
        <v>509350000</v>
      </c>
      <c r="N41" s="104"/>
      <c r="T41" s="123"/>
      <c r="U41" s="123"/>
      <c r="V41" s="123"/>
    </row>
    <row r="42" spans="1:22" ht="16.5" thickBot="1" x14ac:dyDescent="0.3">
      <c r="B42" s="101"/>
      <c r="C42" s="103" t="s">
        <v>34</v>
      </c>
      <c r="D42" s="102" t="s">
        <v>132</v>
      </c>
      <c r="E42" s="102"/>
      <c r="F42" s="102"/>
      <c r="G42" s="124"/>
      <c r="H42" s="150">
        <v>232295</v>
      </c>
      <c r="I42" s="126">
        <v>0</v>
      </c>
      <c r="J42" s="125">
        <f t="shared" si="0"/>
        <v>232295</v>
      </c>
      <c r="K42" s="35">
        <v>259295</v>
      </c>
      <c r="L42" s="126">
        <v>0</v>
      </c>
      <c r="M42" s="125">
        <f t="shared" si="1"/>
        <v>259295</v>
      </c>
      <c r="N42" s="104"/>
      <c r="T42" s="123"/>
      <c r="U42" s="123"/>
      <c r="V42" s="123"/>
    </row>
    <row r="43" spans="1:22" s="123" customFormat="1" ht="16.5" thickBot="1" x14ac:dyDescent="0.3">
      <c r="A43" s="115"/>
      <c r="B43" s="116" t="s">
        <v>72</v>
      </c>
      <c r="C43" s="149" t="s">
        <v>133</v>
      </c>
      <c r="D43" s="117"/>
      <c r="E43" s="117"/>
      <c r="F43" s="117"/>
      <c r="G43" s="118" t="s">
        <v>134</v>
      </c>
      <c r="H43" s="151">
        <v>91274679</v>
      </c>
      <c r="I43" s="151">
        <v>3439056</v>
      </c>
      <c r="J43" s="121">
        <f t="shared" si="0"/>
        <v>94713735</v>
      </c>
      <c r="K43" s="147">
        <v>51529249</v>
      </c>
      <c r="L43" s="148">
        <v>176245</v>
      </c>
      <c r="M43" s="121">
        <f t="shared" si="1"/>
        <v>51705494</v>
      </c>
      <c r="N43" s="122"/>
      <c r="P43" s="86"/>
      <c r="Q43" s="86"/>
      <c r="R43" s="86"/>
    </row>
    <row r="44" spans="1:22" s="123" customFormat="1" ht="16.5" thickBot="1" x14ac:dyDescent="0.3">
      <c r="A44" s="115"/>
      <c r="B44" s="116" t="s">
        <v>76</v>
      </c>
      <c r="C44" s="149" t="s">
        <v>135</v>
      </c>
      <c r="D44" s="117"/>
      <c r="E44" s="117"/>
      <c r="F44" s="117"/>
      <c r="G44" s="118" t="s">
        <v>136</v>
      </c>
      <c r="H44" s="119">
        <f>H45+H48+H52+H53+H54+H55</f>
        <v>3453692486</v>
      </c>
      <c r="I44" s="120">
        <f>I45+I48+I52+I53+I54+I55</f>
        <v>0</v>
      </c>
      <c r="J44" s="121">
        <f t="shared" si="0"/>
        <v>3453692486</v>
      </c>
      <c r="K44" s="119">
        <f>K45+K48+K52+K53+K54+K55</f>
        <v>1351480935</v>
      </c>
      <c r="L44" s="120">
        <f>L45+L48+L52+L53+L54+L55</f>
        <v>0</v>
      </c>
      <c r="M44" s="121">
        <f t="shared" si="1"/>
        <v>1351480935</v>
      </c>
      <c r="N44" s="122"/>
      <c r="P44" s="86"/>
      <c r="Q44" s="86"/>
      <c r="R44" s="86"/>
    </row>
    <row r="45" spans="1:22" x14ac:dyDescent="0.25">
      <c r="B45" s="101"/>
      <c r="C45" s="103" t="s">
        <v>14</v>
      </c>
      <c r="D45" s="102" t="s">
        <v>137</v>
      </c>
      <c r="E45" s="102"/>
      <c r="F45" s="102"/>
      <c r="G45" s="124"/>
      <c r="H45" s="137">
        <f>H46+H47</f>
        <v>3089824181</v>
      </c>
      <c r="I45" s="138">
        <f>I46+I47</f>
        <v>0</v>
      </c>
      <c r="J45" s="125">
        <f t="shared" si="0"/>
        <v>3089824181</v>
      </c>
      <c r="K45" s="137">
        <f>K46+K47</f>
        <v>1197833785</v>
      </c>
      <c r="L45" s="138">
        <f>L46+L47</f>
        <v>0</v>
      </c>
      <c r="M45" s="125">
        <f t="shared" si="1"/>
        <v>1197833785</v>
      </c>
      <c r="N45" s="104"/>
      <c r="T45" s="123"/>
      <c r="U45" s="123"/>
      <c r="V45" s="123"/>
    </row>
    <row r="46" spans="1:22" ht="16.5" thickBot="1" x14ac:dyDescent="0.3">
      <c r="B46" s="101"/>
      <c r="C46" s="139"/>
      <c r="D46" s="102" t="s">
        <v>138</v>
      </c>
      <c r="E46" s="102"/>
      <c r="F46" s="102"/>
      <c r="G46" s="140"/>
      <c r="H46" s="150">
        <v>3089824181</v>
      </c>
      <c r="I46" s="152"/>
      <c r="J46" s="125">
        <f t="shared" si="0"/>
        <v>3089824181</v>
      </c>
      <c r="K46" s="153">
        <v>1197833785</v>
      </c>
      <c r="L46" s="152">
        <v>0</v>
      </c>
      <c r="M46" s="125">
        <f t="shared" si="1"/>
        <v>1197833785</v>
      </c>
      <c r="N46" s="104"/>
      <c r="T46" s="123"/>
      <c r="U46" s="123"/>
      <c r="V46" s="123"/>
    </row>
    <row r="47" spans="1:22" x14ac:dyDescent="0.25">
      <c r="B47" s="101"/>
      <c r="C47" s="139"/>
      <c r="D47" s="102" t="s">
        <v>139</v>
      </c>
      <c r="E47" s="102"/>
      <c r="F47" s="102"/>
      <c r="G47" s="144"/>
      <c r="H47" s="141">
        <v>0</v>
      </c>
      <c r="I47" s="142">
        <v>0</v>
      </c>
      <c r="J47" s="125">
        <f t="shared" si="0"/>
        <v>0</v>
      </c>
      <c r="K47" s="141">
        <v>0</v>
      </c>
      <c r="L47" s="142">
        <v>0</v>
      </c>
      <c r="M47" s="125">
        <f t="shared" si="1"/>
        <v>0</v>
      </c>
      <c r="N47" s="104"/>
      <c r="T47" s="123"/>
      <c r="U47" s="123"/>
      <c r="V47" s="123"/>
    </row>
    <row r="48" spans="1:22" x14ac:dyDescent="0.25">
      <c r="B48" s="101"/>
      <c r="C48" s="103" t="s">
        <v>16</v>
      </c>
      <c r="D48" s="127" t="s">
        <v>140</v>
      </c>
      <c r="E48" s="102"/>
      <c r="F48" s="102"/>
      <c r="G48" s="124"/>
      <c r="H48" s="137">
        <f>H49+H50+H51</f>
        <v>363868305</v>
      </c>
      <c r="I48" s="138">
        <f>I49+I50+I51</f>
        <v>0</v>
      </c>
      <c r="J48" s="125">
        <f t="shared" si="0"/>
        <v>363868305</v>
      </c>
      <c r="K48" s="137">
        <f>K49+K50+K51</f>
        <v>153647150</v>
      </c>
      <c r="L48" s="138">
        <f>L49+L50+L51</f>
        <v>0</v>
      </c>
      <c r="M48" s="125">
        <f t="shared" si="1"/>
        <v>153647150</v>
      </c>
      <c r="N48" s="104"/>
      <c r="T48" s="123"/>
      <c r="U48" s="123"/>
      <c r="V48" s="123"/>
    </row>
    <row r="49" spans="1:22" ht="16.5" thickBot="1" x14ac:dyDescent="0.3">
      <c r="B49" s="101"/>
      <c r="C49" s="103"/>
      <c r="D49" s="139" t="s">
        <v>141</v>
      </c>
      <c r="E49" s="102"/>
      <c r="F49" s="102"/>
      <c r="G49" s="154"/>
      <c r="H49" s="150">
        <v>363868305</v>
      </c>
      <c r="I49" s="155"/>
      <c r="J49" s="125">
        <f t="shared" si="0"/>
        <v>363868305</v>
      </c>
      <c r="K49" s="156">
        <v>153647150</v>
      </c>
      <c r="L49" s="155">
        <v>0</v>
      </c>
      <c r="M49" s="125">
        <f t="shared" si="1"/>
        <v>153647150</v>
      </c>
      <c r="N49" s="104"/>
      <c r="T49" s="123"/>
      <c r="U49" s="123"/>
      <c r="V49" s="123"/>
    </row>
    <row r="50" spans="1:22" x14ac:dyDescent="0.25">
      <c r="B50" s="101"/>
      <c r="C50" s="103"/>
      <c r="D50" s="127" t="s">
        <v>142</v>
      </c>
      <c r="E50" s="102"/>
      <c r="F50" s="102"/>
      <c r="G50" s="157"/>
      <c r="H50" s="158">
        <v>0</v>
      </c>
      <c r="I50" s="159">
        <v>0</v>
      </c>
      <c r="J50" s="125">
        <f t="shared" si="0"/>
        <v>0</v>
      </c>
      <c r="K50" s="158"/>
      <c r="L50" s="159">
        <v>0</v>
      </c>
      <c r="M50" s="125">
        <f t="shared" si="1"/>
        <v>0</v>
      </c>
      <c r="N50" s="104"/>
      <c r="T50" s="123"/>
      <c r="U50" s="123"/>
      <c r="V50" s="123"/>
    </row>
    <row r="51" spans="1:22" x14ac:dyDescent="0.25">
      <c r="B51" s="101"/>
      <c r="C51" s="103"/>
      <c r="D51" s="127" t="s">
        <v>143</v>
      </c>
      <c r="E51" s="102"/>
      <c r="F51" s="102"/>
      <c r="G51" s="157"/>
      <c r="H51" s="158">
        <v>0</v>
      </c>
      <c r="I51" s="159">
        <v>0</v>
      </c>
      <c r="J51" s="125">
        <f t="shared" si="0"/>
        <v>0</v>
      </c>
      <c r="K51" s="158">
        <v>0</v>
      </c>
      <c r="L51" s="159">
        <v>0</v>
      </c>
      <c r="M51" s="125">
        <f t="shared" si="1"/>
        <v>0</v>
      </c>
      <c r="N51" s="104"/>
      <c r="T51" s="123"/>
      <c r="U51" s="123"/>
      <c r="V51" s="123"/>
    </row>
    <row r="52" spans="1:22" x14ac:dyDescent="0.25">
      <c r="B52" s="101"/>
      <c r="C52" s="103" t="s">
        <v>18</v>
      </c>
      <c r="D52" s="139" t="s">
        <v>144</v>
      </c>
      <c r="E52" s="102"/>
      <c r="F52" s="102"/>
      <c r="G52" s="124"/>
      <c r="H52" s="35">
        <v>0</v>
      </c>
      <c r="I52" s="126">
        <v>0</v>
      </c>
      <c r="J52" s="125">
        <f t="shared" si="0"/>
        <v>0</v>
      </c>
      <c r="K52" s="35">
        <v>0</v>
      </c>
      <c r="L52" s="126">
        <v>0</v>
      </c>
      <c r="M52" s="125">
        <f t="shared" si="1"/>
        <v>0</v>
      </c>
      <c r="N52" s="104"/>
      <c r="T52" s="123"/>
      <c r="U52" s="123"/>
      <c r="V52" s="123"/>
    </row>
    <row r="53" spans="1:22" x14ac:dyDescent="0.25">
      <c r="B53" s="101"/>
      <c r="C53" s="160" t="s">
        <v>34</v>
      </c>
      <c r="D53" s="102" t="s">
        <v>145</v>
      </c>
      <c r="E53" s="102"/>
      <c r="F53" s="102"/>
      <c r="G53" s="124"/>
      <c r="H53" s="35">
        <v>0</v>
      </c>
      <c r="I53" s="126">
        <v>0</v>
      </c>
      <c r="J53" s="125">
        <f t="shared" si="0"/>
        <v>0</v>
      </c>
      <c r="K53" s="35">
        <v>0</v>
      </c>
      <c r="L53" s="126">
        <v>0</v>
      </c>
      <c r="M53" s="125">
        <f t="shared" si="1"/>
        <v>0</v>
      </c>
      <c r="N53" s="104"/>
      <c r="T53" s="123"/>
      <c r="U53" s="123"/>
      <c r="V53" s="123"/>
    </row>
    <row r="54" spans="1:22" x14ac:dyDescent="0.25">
      <c r="B54" s="101"/>
      <c r="C54" s="160" t="s">
        <v>94</v>
      </c>
      <c r="D54" s="102" t="s">
        <v>146</v>
      </c>
      <c r="E54" s="102"/>
      <c r="F54" s="102"/>
      <c r="G54" s="124" t="s">
        <v>147</v>
      </c>
      <c r="H54" s="35">
        <v>0</v>
      </c>
      <c r="I54" s="126">
        <v>0</v>
      </c>
      <c r="J54" s="125">
        <f t="shared" si="0"/>
        <v>0</v>
      </c>
      <c r="K54" s="35">
        <v>0</v>
      </c>
      <c r="L54" s="126">
        <v>0</v>
      </c>
      <c r="M54" s="125">
        <f t="shared" si="1"/>
        <v>0</v>
      </c>
      <c r="N54" s="104"/>
      <c r="T54" s="123"/>
      <c r="U54" s="123"/>
      <c r="V54" s="123"/>
    </row>
    <row r="55" spans="1:22" x14ac:dyDescent="0.25">
      <c r="B55" s="101"/>
      <c r="C55" s="160" t="s">
        <v>96</v>
      </c>
      <c r="D55" s="102" t="s">
        <v>148</v>
      </c>
      <c r="E55" s="102"/>
      <c r="F55" s="102"/>
      <c r="G55" s="124"/>
      <c r="H55" s="137">
        <f>H56+H57</f>
        <v>0</v>
      </c>
      <c r="I55" s="138">
        <f>I56+I57</f>
        <v>0</v>
      </c>
      <c r="J55" s="125">
        <f t="shared" si="0"/>
        <v>0</v>
      </c>
      <c r="K55" s="137">
        <f>K56+K57</f>
        <v>0</v>
      </c>
      <c r="L55" s="138">
        <f>L56+L57</f>
        <v>0</v>
      </c>
      <c r="M55" s="125">
        <f t="shared" si="1"/>
        <v>0</v>
      </c>
      <c r="N55" s="104"/>
      <c r="T55" s="123"/>
      <c r="U55" s="123"/>
      <c r="V55" s="123"/>
    </row>
    <row r="56" spans="1:22" x14ac:dyDescent="0.25">
      <c r="B56" s="101"/>
      <c r="C56" s="139"/>
      <c r="D56" s="102" t="s">
        <v>149</v>
      </c>
      <c r="E56" s="102"/>
      <c r="F56" s="102"/>
      <c r="G56" s="154"/>
      <c r="H56" s="156">
        <v>0</v>
      </c>
      <c r="I56" s="155">
        <v>0</v>
      </c>
      <c r="J56" s="125">
        <f t="shared" si="0"/>
        <v>0</v>
      </c>
      <c r="K56" s="156">
        <v>0</v>
      </c>
      <c r="L56" s="155">
        <v>0</v>
      </c>
      <c r="M56" s="125">
        <f t="shared" si="1"/>
        <v>0</v>
      </c>
      <c r="N56" s="104"/>
      <c r="T56" s="123"/>
      <c r="U56" s="123"/>
      <c r="V56" s="123"/>
    </row>
    <row r="57" spans="1:22" x14ac:dyDescent="0.25">
      <c r="B57" s="101"/>
      <c r="C57" s="139"/>
      <c r="D57" s="102" t="s">
        <v>150</v>
      </c>
      <c r="E57" s="102"/>
      <c r="F57" s="102"/>
      <c r="G57" s="157"/>
      <c r="H57" s="158">
        <v>0</v>
      </c>
      <c r="I57" s="159">
        <v>0</v>
      </c>
      <c r="J57" s="125">
        <f t="shared" si="0"/>
        <v>0</v>
      </c>
      <c r="K57" s="158">
        <v>0</v>
      </c>
      <c r="L57" s="159">
        <v>0</v>
      </c>
      <c r="M57" s="125">
        <f t="shared" si="1"/>
        <v>0</v>
      </c>
      <c r="N57" s="104"/>
      <c r="T57" s="123"/>
      <c r="U57" s="123"/>
      <c r="V57" s="123"/>
    </row>
    <row r="58" spans="1:22" s="123" customFormat="1" ht="16.5" thickBot="1" x14ac:dyDescent="0.3">
      <c r="A58" s="115"/>
      <c r="B58" s="116" t="s">
        <v>81</v>
      </c>
      <c r="C58" s="149" t="s">
        <v>151</v>
      </c>
      <c r="D58" s="117"/>
      <c r="E58" s="117"/>
      <c r="F58" s="117"/>
      <c r="G58" s="118"/>
      <c r="H58" s="119">
        <f>H59+H60</f>
        <v>2689671916</v>
      </c>
      <c r="I58" s="120">
        <f>I59+I60</f>
        <v>0</v>
      </c>
      <c r="J58" s="121">
        <f>H58+I58</f>
        <v>2689671916</v>
      </c>
      <c r="K58" s="119">
        <f>K59+K60</f>
        <v>2102211551</v>
      </c>
      <c r="L58" s="120">
        <f>L59+L63</f>
        <v>0</v>
      </c>
      <c r="M58" s="121">
        <f>K58+L58</f>
        <v>2102211551</v>
      </c>
      <c r="N58" s="122"/>
      <c r="P58" s="86"/>
      <c r="Q58" s="86"/>
      <c r="R58" s="86"/>
    </row>
    <row r="59" spans="1:22" x14ac:dyDescent="0.25">
      <c r="B59" s="101"/>
      <c r="C59" s="103" t="s">
        <v>14</v>
      </c>
      <c r="D59" s="127" t="s">
        <v>152</v>
      </c>
      <c r="E59" s="102"/>
      <c r="F59" s="102"/>
      <c r="G59" s="124"/>
      <c r="H59" s="35">
        <v>2689671916</v>
      </c>
      <c r="I59" s="126"/>
      <c r="J59" s="125">
        <f>H59+I59</f>
        <v>2689671916</v>
      </c>
      <c r="K59" s="35">
        <v>2102211551</v>
      </c>
      <c r="L59" s="126">
        <v>0</v>
      </c>
      <c r="M59" s="125">
        <f>K59+L59</f>
        <v>2102211551</v>
      </c>
      <c r="N59" s="104"/>
      <c r="T59" s="123"/>
      <c r="U59" s="123"/>
      <c r="V59" s="123"/>
    </row>
    <row r="60" spans="1:22" x14ac:dyDescent="0.25">
      <c r="B60" s="101"/>
      <c r="C60" s="103" t="s">
        <v>16</v>
      </c>
      <c r="D60" s="127" t="s">
        <v>153</v>
      </c>
      <c r="E60" s="102"/>
      <c r="F60" s="102"/>
      <c r="G60" s="124"/>
      <c r="H60" s="35">
        <v>0</v>
      </c>
      <c r="I60" s="126">
        <v>0</v>
      </c>
      <c r="J60" s="125">
        <f>H60+I60</f>
        <v>0</v>
      </c>
      <c r="K60" s="35">
        <v>0</v>
      </c>
      <c r="M60" s="125">
        <f>K60+L63</f>
        <v>0</v>
      </c>
      <c r="N60" s="104"/>
      <c r="T60" s="123"/>
      <c r="U60" s="123"/>
      <c r="V60" s="123"/>
    </row>
    <row r="61" spans="1:22" x14ac:dyDescent="0.25">
      <c r="B61" s="101"/>
      <c r="C61" s="139"/>
      <c r="D61" s="102"/>
      <c r="E61" s="102"/>
      <c r="F61" s="102"/>
      <c r="G61" s="161"/>
      <c r="H61" s="162"/>
      <c r="I61" s="102"/>
      <c r="J61" s="163"/>
      <c r="K61" s="162"/>
      <c r="L61" s="102"/>
      <c r="M61" s="163"/>
      <c r="N61" s="104"/>
      <c r="T61" s="123"/>
      <c r="U61" s="123"/>
      <c r="V61" s="123"/>
    </row>
    <row r="62" spans="1:22" s="123" customFormat="1" ht="16.5" thickBot="1" x14ac:dyDescent="0.3">
      <c r="A62" s="115"/>
      <c r="B62" s="116"/>
      <c r="C62" s="149" t="s">
        <v>154</v>
      </c>
      <c r="D62" s="117"/>
      <c r="E62" s="117"/>
      <c r="F62" s="117"/>
      <c r="G62" s="164" t="s">
        <v>85</v>
      </c>
      <c r="H62" s="165">
        <f>H58+H44+H43+H38+H37+H36+H35+H32+H28+H24+H17+H16+H9+H23</f>
        <v>34529463279</v>
      </c>
      <c r="I62" s="166">
        <f>I58+I44+I43+I38+I37+I36+I35+I32+I28+I24+I23+I17+I16+I9</f>
        <v>19377925087</v>
      </c>
      <c r="J62" s="167">
        <f>H62+I62</f>
        <v>53907388366</v>
      </c>
      <c r="K62" s="165">
        <f>K58+K44+K43+K38+K37+K36+K35+K32+K28+K24+K17+K16+K9+K23</f>
        <v>17443465744</v>
      </c>
      <c r="L62" s="166">
        <f>L58+L44+L43+L38+L37+L36+L35+L32+L28+L24+L23+L17+L16+L9</f>
        <v>12143723751</v>
      </c>
      <c r="M62" s="167">
        <f>K62+L62</f>
        <v>29587189495</v>
      </c>
      <c r="N62" s="122"/>
      <c r="P62" s="86"/>
      <c r="Q62" s="86"/>
      <c r="R62" s="86"/>
    </row>
    <row r="63" spans="1:22" ht="16.5" thickTop="1" x14ac:dyDescent="0.25">
      <c r="B63" s="107"/>
      <c r="C63" s="108"/>
      <c r="D63" s="109"/>
      <c r="E63" s="109"/>
      <c r="F63" s="110"/>
      <c r="G63" s="161"/>
      <c r="H63" s="168"/>
      <c r="I63" s="85"/>
      <c r="J63" s="163"/>
      <c r="K63" s="168"/>
      <c r="L63" s="126">
        <v>0</v>
      </c>
      <c r="M63" s="163"/>
      <c r="N63" s="104"/>
      <c r="T63" s="123"/>
      <c r="U63" s="123"/>
      <c r="V63" s="123"/>
    </row>
    <row r="64" spans="1:22" x14ac:dyDescent="0.25">
      <c r="B64" s="101"/>
      <c r="C64" s="139" t="s">
        <v>155</v>
      </c>
      <c r="D64" s="102"/>
      <c r="E64" s="102"/>
      <c r="F64" s="169"/>
      <c r="G64" s="161" t="s">
        <v>22</v>
      </c>
      <c r="H64" s="168"/>
      <c r="I64" s="85"/>
      <c r="J64" s="163"/>
      <c r="K64" s="168"/>
      <c r="L64" s="85"/>
      <c r="M64" s="163"/>
      <c r="N64" s="104"/>
      <c r="T64" s="123"/>
      <c r="U64" s="123"/>
      <c r="V64" s="123"/>
    </row>
    <row r="65" spans="1:22" x14ac:dyDescent="0.25">
      <c r="B65" s="101"/>
      <c r="C65" s="139"/>
      <c r="D65" s="102"/>
      <c r="E65" s="102"/>
      <c r="F65" s="169"/>
      <c r="G65" s="161"/>
      <c r="H65" s="168"/>
      <c r="I65" s="85"/>
      <c r="J65" s="163"/>
      <c r="K65" s="168"/>
      <c r="L65" s="85"/>
      <c r="M65" s="163"/>
      <c r="N65" s="104"/>
      <c r="T65" s="123"/>
      <c r="U65" s="123"/>
      <c r="V65" s="123"/>
    </row>
    <row r="66" spans="1:22" ht="16.5" thickBot="1" x14ac:dyDescent="0.3">
      <c r="B66" s="101" t="s">
        <v>12</v>
      </c>
      <c r="C66" s="139" t="s">
        <v>156</v>
      </c>
      <c r="D66" s="102"/>
      <c r="E66" s="102"/>
      <c r="F66" s="169"/>
      <c r="G66" s="170" t="s">
        <v>30</v>
      </c>
      <c r="H66" s="150">
        <v>424379232</v>
      </c>
      <c r="I66" s="150">
        <v>626519514</v>
      </c>
      <c r="J66" s="171">
        <f>H66+I66</f>
        <v>1050898746</v>
      </c>
      <c r="K66" s="150">
        <v>249183293</v>
      </c>
      <c r="L66" s="172">
        <v>411263337</v>
      </c>
      <c r="M66" s="171">
        <f>K66+L66</f>
        <v>660446630</v>
      </c>
      <c r="N66" s="104"/>
      <c r="T66" s="123"/>
      <c r="U66" s="123"/>
      <c r="V66" s="123"/>
    </row>
    <row r="67" spans="1:22" ht="16.5" thickBot="1" x14ac:dyDescent="0.3">
      <c r="B67" s="101" t="s">
        <v>20</v>
      </c>
      <c r="C67" s="127" t="s">
        <v>157</v>
      </c>
      <c r="D67" s="102"/>
      <c r="E67" s="102"/>
      <c r="F67" s="169"/>
      <c r="G67" s="170" t="s">
        <v>38</v>
      </c>
      <c r="H67" s="150">
        <v>6158945665</v>
      </c>
      <c r="I67" s="150">
        <v>1546533830</v>
      </c>
      <c r="J67" s="171">
        <f>H67+I67</f>
        <v>7705479495</v>
      </c>
      <c r="K67" s="150">
        <v>4248797061</v>
      </c>
      <c r="L67" s="172">
        <v>1264275883</v>
      </c>
      <c r="M67" s="171">
        <f>K67+L67</f>
        <v>5513072944</v>
      </c>
      <c r="N67" s="104"/>
      <c r="T67" s="123"/>
      <c r="U67" s="123"/>
      <c r="V67" s="123"/>
    </row>
    <row r="68" spans="1:22" ht="16.5" thickBot="1" x14ac:dyDescent="0.3">
      <c r="B68" s="101" t="s">
        <v>28</v>
      </c>
      <c r="C68" s="139" t="s">
        <v>158</v>
      </c>
      <c r="D68" s="102"/>
      <c r="E68" s="102"/>
      <c r="F68" s="169"/>
      <c r="G68" s="170" t="s">
        <v>43</v>
      </c>
      <c r="H68" s="150"/>
      <c r="I68" s="172"/>
      <c r="J68" s="171">
        <f>H68+I68</f>
        <v>0</v>
      </c>
      <c r="K68" s="150">
        <v>0</v>
      </c>
      <c r="L68" s="172">
        <v>0</v>
      </c>
      <c r="M68" s="171">
        <f>K68+L68</f>
        <v>0</v>
      </c>
      <c r="N68" s="104"/>
      <c r="T68" s="123"/>
      <c r="U68" s="123"/>
      <c r="V68" s="123"/>
    </row>
    <row r="69" spans="1:22" ht="16.5" thickBot="1" x14ac:dyDescent="0.3">
      <c r="B69" s="101" t="s">
        <v>36</v>
      </c>
      <c r="C69" s="139" t="s">
        <v>159</v>
      </c>
      <c r="D69" s="102"/>
      <c r="E69" s="102"/>
      <c r="F69" s="169"/>
      <c r="G69" s="170"/>
      <c r="H69" s="150">
        <v>8403079679</v>
      </c>
      <c r="I69" s="150">
        <v>42385783246</v>
      </c>
      <c r="J69" s="173">
        <f>H69+I69</f>
        <v>50788862925</v>
      </c>
      <c r="K69" s="150">
        <v>4977896039</v>
      </c>
      <c r="L69" s="174">
        <v>29420881248</v>
      </c>
      <c r="M69" s="173">
        <f>K69+L69</f>
        <v>34398777287</v>
      </c>
      <c r="N69" s="104"/>
      <c r="T69" s="123"/>
      <c r="U69" s="123"/>
      <c r="V69" s="123"/>
    </row>
    <row r="70" spans="1:22" s="123" customFormat="1" ht="16.5" thickBot="1" x14ac:dyDescent="0.3">
      <c r="A70" s="115"/>
      <c r="B70" s="175"/>
      <c r="C70" s="176" t="s">
        <v>11</v>
      </c>
      <c r="D70" s="166"/>
      <c r="E70" s="166"/>
      <c r="F70" s="177"/>
      <c r="G70" s="178"/>
      <c r="H70" s="165">
        <f>H66+H67+H68+H69</f>
        <v>14986404576</v>
      </c>
      <c r="I70" s="166">
        <f>I66+I67+I68+I69</f>
        <v>44558836590</v>
      </c>
      <c r="J70" s="179">
        <f>H70+I70</f>
        <v>59545241166</v>
      </c>
      <c r="K70" s="165">
        <f>K66+K67+K68+K69</f>
        <v>9475876393</v>
      </c>
      <c r="L70" s="166">
        <f>L66+L67+L68+L69</f>
        <v>31096420468</v>
      </c>
      <c r="M70" s="167">
        <f>K70+L70</f>
        <v>40572296861</v>
      </c>
      <c r="N70" s="122"/>
      <c r="P70" s="86"/>
      <c r="Q70" s="86"/>
      <c r="R70" s="86"/>
    </row>
    <row r="71" spans="1:22" ht="16.5" thickTop="1" x14ac:dyDescent="0.25">
      <c r="B71" s="101"/>
      <c r="C71" s="139"/>
      <c r="D71" s="102"/>
      <c r="E71" s="102"/>
      <c r="F71" s="102"/>
      <c r="G71" s="103"/>
      <c r="H71" s="102"/>
      <c r="I71" s="102"/>
      <c r="J71" s="102"/>
      <c r="K71" s="102"/>
      <c r="L71" s="102"/>
      <c r="M71" s="102"/>
      <c r="N71" s="104"/>
    </row>
    <row r="72" spans="1:22" x14ac:dyDescent="0.25">
      <c r="B72" s="101"/>
      <c r="C72" s="139"/>
      <c r="D72" s="102"/>
      <c r="E72" s="102"/>
      <c r="F72" s="102"/>
      <c r="G72" s="103"/>
      <c r="H72" s="102"/>
      <c r="I72" s="102"/>
      <c r="J72" s="102"/>
      <c r="K72" s="102"/>
      <c r="L72" s="102"/>
      <c r="M72" s="102"/>
      <c r="N72" s="104"/>
    </row>
    <row r="73" spans="1:22" ht="16.5" thickBot="1" x14ac:dyDescent="0.3">
      <c r="A73" s="180"/>
      <c r="B73" s="181"/>
      <c r="C73" s="182"/>
      <c r="D73" s="183"/>
      <c r="E73" s="183"/>
      <c r="F73" s="183"/>
      <c r="G73" s="184"/>
      <c r="H73" s="183"/>
      <c r="I73" s="183"/>
      <c r="J73" s="183"/>
      <c r="K73" s="183"/>
      <c r="L73" s="183"/>
      <c r="M73" s="183"/>
      <c r="N73" s="185"/>
    </row>
    <row r="74" spans="1:22" ht="16.5" thickTop="1" x14ac:dyDescent="0.25"/>
  </sheetData>
  <sheetProtection password="CC26" sheet="1"/>
  <mergeCells count="6">
    <mergeCell ref="K6:M6"/>
    <mergeCell ref="C7:D7"/>
    <mergeCell ref="F3:H3"/>
    <mergeCell ref="F4:H4"/>
    <mergeCell ref="F5:H5"/>
    <mergeCell ref="H6:J6"/>
  </mergeCells>
  <printOptions verticalCentered="1"/>
  <pageMargins left="0.74803149606299213" right="0.74803149606299213" top="0.98425196850393704" bottom="0.98425196850393704" header="0.51181102362204722" footer="0.51181102362204722"/>
  <pageSetup paperSize="9" scale="4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E0289"/>
    <pageSetUpPr fitToPage="1"/>
  </sheetPr>
  <dimension ref="A1:M92"/>
  <sheetViews>
    <sheetView zoomScale="80" zoomScaleNormal="80" workbookViewId="0">
      <selection activeCell="P31" sqref="P31"/>
    </sheetView>
  </sheetViews>
  <sheetFormatPr defaultRowHeight="15.75" x14ac:dyDescent="0.25"/>
  <cols>
    <col min="1" max="1" width="6" style="186" customWidth="1"/>
    <col min="2" max="2" width="9.140625" style="187"/>
    <col min="3" max="3" width="9.140625" style="186"/>
    <col min="4" max="4" width="49" style="186" customWidth="1"/>
    <col min="5" max="5" width="9.140625" style="186"/>
    <col min="6" max="6" width="13.7109375" style="186" customWidth="1"/>
    <col min="7" max="7" width="9.85546875" style="188" customWidth="1"/>
    <col min="8" max="8" width="29.42578125" style="86" customWidth="1"/>
    <col min="9" max="9" width="26.7109375" style="86" customWidth="1"/>
    <col min="10" max="10" width="8.7109375" style="186" customWidth="1"/>
    <col min="11" max="11" width="9.140625" style="186"/>
    <col min="12" max="12" width="13.28515625" style="186" bestFit="1" customWidth="1"/>
    <col min="13" max="16384" width="9.140625" style="186"/>
  </cols>
  <sheetData>
    <row r="1" spans="1:13" ht="16.5" thickBot="1" x14ac:dyDescent="0.3">
      <c r="J1" s="189"/>
    </row>
    <row r="2" spans="1:13" ht="17.25" thickTop="1" thickBot="1" x14ac:dyDescent="0.3">
      <c r="B2" s="190"/>
      <c r="C2" s="191"/>
      <c r="D2" s="192"/>
      <c r="E2" s="192"/>
      <c r="F2" s="192"/>
      <c r="G2" s="193"/>
      <c r="H2" s="194"/>
      <c r="I2" s="195"/>
      <c r="J2" s="196"/>
    </row>
    <row r="3" spans="1:13" ht="16.5" thickTop="1" x14ac:dyDescent="0.25">
      <c r="B3" s="197"/>
      <c r="C3" s="198"/>
      <c r="D3" s="198"/>
      <c r="E3" s="198"/>
      <c r="F3" s="198"/>
      <c r="G3" s="199"/>
      <c r="H3" s="90"/>
      <c r="I3" s="90"/>
      <c r="J3" s="200"/>
    </row>
    <row r="4" spans="1:13" x14ac:dyDescent="0.25">
      <c r="A4" s="201"/>
      <c r="B4" s="202"/>
      <c r="C4" s="203"/>
      <c r="D4" s="258" t="str">
        <f>'8 Pasifler'!F3</f>
        <v>T.C. ZİRAAT BANKASI A.Ş.-KIBRIS ŞUBELERİ</v>
      </c>
      <c r="E4" s="260"/>
      <c r="F4" s="260"/>
      <c r="G4" s="204"/>
      <c r="H4" s="102"/>
      <c r="I4" s="102"/>
      <c r="J4" s="205"/>
    </row>
    <row r="5" spans="1:13" x14ac:dyDescent="0.25">
      <c r="B5" s="202"/>
      <c r="C5" s="203"/>
      <c r="D5" s="260" t="s">
        <v>160</v>
      </c>
      <c r="E5" s="260"/>
      <c r="F5" s="260"/>
      <c r="G5" s="206"/>
      <c r="H5" s="102"/>
      <c r="I5" s="102"/>
      <c r="J5" s="205"/>
    </row>
    <row r="6" spans="1:13" x14ac:dyDescent="0.25">
      <c r="B6" s="202"/>
      <c r="C6" s="203"/>
      <c r="D6" s="261" t="s">
        <v>2</v>
      </c>
      <c r="E6" s="261"/>
      <c r="F6" s="261"/>
      <c r="G6" s="206"/>
      <c r="H6" s="102"/>
      <c r="I6" s="102"/>
      <c r="J6" s="205"/>
    </row>
    <row r="7" spans="1:13" x14ac:dyDescent="0.25">
      <c r="B7" s="202"/>
      <c r="C7" s="203"/>
      <c r="D7" s="203"/>
      <c r="E7" s="203"/>
      <c r="F7" s="203"/>
      <c r="G7" s="207" t="s">
        <v>8</v>
      </c>
      <c r="H7" s="208" t="s">
        <v>3</v>
      </c>
      <c r="I7" s="208" t="s">
        <v>4</v>
      </c>
      <c r="J7" s="209"/>
    </row>
    <row r="8" spans="1:13" ht="16.5" thickBot="1" x14ac:dyDescent="0.3">
      <c r="B8" s="202"/>
      <c r="C8" s="203"/>
      <c r="D8" s="210"/>
      <c r="E8" s="203"/>
      <c r="F8" s="203"/>
      <c r="G8" s="207"/>
      <c r="H8" s="105" t="str">
        <f>'7 Aktifler'!I7</f>
        <v>(31/12/2025)</v>
      </c>
      <c r="I8" s="105" t="str">
        <f>'7 Aktifler'!L7</f>
        <v>(31/12/2024)</v>
      </c>
      <c r="J8" s="209"/>
    </row>
    <row r="9" spans="1:13" ht="16.5" thickBot="1" x14ac:dyDescent="0.3">
      <c r="B9" s="202"/>
      <c r="C9" s="203"/>
      <c r="D9" s="203"/>
      <c r="E9" s="203"/>
      <c r="F9" s="203"/>
      <c r="G9" s="211"/>
      <c r="H9" s="212"/>
      <c r="I9" s="212"/>
      <c r="J9" s="209"/>
    </row>
    <row r="10" spans="1:13" ht="16.5" thickBot="1" x14ac:dyDescent="0.3">
      <c r="B10" s="202" t="s">
        <v>12</v>
      </c>
      <c r="C10" s="210" t="s">
        <v>161</v>
      </c>
      <c r="D10" s="203"/>
      <c r="E10" s="203"/>
      <c r="F10" s="203"/>
      <c r="G10" s="213" t="s">
        <v>22</v>
      </c>
      <c r="H10" s="214">
        <f>H11+H19+H20+H25+H28</f>
        <v>15560219064</v>
      </c>
      <c r="I10" s="214">
        <f>I11+I19+I20+I25+I28</f>
        <v>8022227168</v>
      </c>
      <c r="J10" s="205"/>
      <c r="K10" s="86"/>
      <c r="M10" s="86"/>
    </row>
    <row r="11" spans="1:13" x14ac:dyDescent="0.25">
      <c r="B11" s="202"/>
      <c r="C11" s="215" t="s">
        <v>14</v>
      </c>
      <c r="D11" s="203" t="s">
        <v>162</v>
      </c>
      <c r="E11" s="203"/>
      <c r="F11" s="203"/>
      <c r="G11" s="216"/>
      <c r="H11" s="217">
        <f>H12+H15+H18</f>
        <v>2127945139</v>
      </c>
      <c r="I11" s="217">
        <f>I12+I15+I18</f>
        <v>1946982688</v>
      </c>
      <c r="J11" s="205"/>
      <c r="K11" s="86"/>
      <c r="M11" s="86"/>
    </row>
    <row r="12" spans="1:13" x14ac:dyDescent="0.25">
      <c r="B12" s="202"/>
      <c r="C12" s="218"/>
      <c r="D12" s="203" t="s">
        <v>163</v>
      </c>
      <c r="E12" s="203"/>
      <c r="F12" s="203"/>
      <c r="G12" s="219"/>
      <c r="H12" s="220">
        <f>H13+H14</f>
        <v>1653506996</v>
      </c>
      <c r="I12" s="220">
        <f>I13+I14</f>
        <v>1609212209</v>
      </c>
      <c r="J12" s="205"/>
      <c r="K12" s="86"/>
      <c r="M12" s="86"/>
    </row>
    <row r="13" spans="1:13" x14ac:dyDescent="0.25">
      <c r="B13" s="202"/>
      <c r="C13" s="218"/>
      <c r="D13" s="203" t="s">
        <v>164</v>
      </c>
      <c r="E13" s="203"/>
      <c r="F13" s="203"/>
      <c r="G13" s="221"/>
      <c r="H13" s="35">
        <v>788125214</v>
      </c>
      <c r="I13" s="222">
        <v>888716631</v>
      </c>
      <c r="J13" s="205"/>
      <c r="K13" s="86"/>
      <c r="M13" s="86"/>
    </row>
    <row r="14" spans="1:13" x14ac:dyDescent="0.25">
      <c r="B14" s="202"/>
      <c r="C14" s="218"/>
      <c r="D14" s="203" t="s">
        <v>165</v>
      </c>
      <c r="E14" s="203"/>
      <c r="F14" s="203"/>
      <c r="G14" s="221"/>
      <c r="H14" s="35">
        <v>865381782</v>
      </c>
      <c r="I14" s="222">
        <v>720495578</v>
      </c>
      <c r="J14" s="201"/>
      <c r="K14" s="86"/>
      <c r="M14" s="86"/>
    </row>
    <row r="15" spans="1:13" x14ac:dyDescent="0.25">
      <c r="B15" s="202"/>
      <c r="C15" s="218"/>
      <c r="D15" s="223" t="s">
        <v>166</v>
      </c>
      <c r="E15" s="203"/>
      <c r="F15" s="203"/>
      <c r="G15" s="219"/>
      <c r="H15" s="220">
        <f>H16+H17</f>
        <v>468222393</v>
      </c>
      <c r="I15" s="220">
        <f>I16+I17</f>
        <v>248202529</v>
      </c>
      <c r="J15" s="205"/>
      <c r="K15" s="86"/>
      <c r="M15" s="86"/>
    </row>
    <row r="16" spans="1:13" x14ac:dyDescent="0.25">
      <c r="B16" s="202"/>
      <c r="C16" s="218"/>
      <c r="D16" s="203" t="s">
        <v>164</v>
      </c>
      <c r="E16" s="203"/>
      <c r="F16" s="203"/>
      <c r="G16" s="221"/>
      <c r="H16" s="35">
        <v>203440318</v>
      </c>
      <c r="I16" s="222">
        <v>117706287</v>
      </c>
      <c r="J16" s="205"/>
      <c r="K16" s="86"/>
      <c r="M16" s="86"/>
    </row>
    <row r="17" spans="2:13" x14ac:dyDescent="0.25">
      <c r="B17" s="202"/>
      <c r="C17" s="218"/>
      <c r="D17" s="203" t="s">
        <v>165</v>
      </c>
      <c r="E17" s="203"/>
      <c r="F17" s="203"/>
      <c r="G17" s="221"/>
      <c r="H17" s="35">
        <v>264782075</v>
      </c>
      <c r="I17" s="222">
        <v>130496242</v>
      </c>
      <c r="J17" s="205"/>
      <c r="K17" s="86"/>
      <c r="M17" s="86"/>
    </row>
    <row r="18" spans="2:13" x14ac:dyDescent="0.25">
      <c r="B18" s="202"/>
      <c r="C18" s="218"/>
      <c r="D18" s="203" t="s">
        <v>167</v>
      </c>
      <c r="E18" s="203"/>
      <c r="F18" s="203"/>
      <c r="G18" s="219"/>
      <c r="H18" s="35">
        <v>6215750</v>
      </c>
      <c r="I18" s="224">
        <v>89567950</v>
      </c>
      <c r="J18" s="205"/>
      <c r="K18" s="86"/>
      <c r="M18" s="86"/>
    </row>
    <row r="19" spans="2:13" x14ac:dyDescent="0.25">
      <c r="B19" s="202"/>
      <c r="C19" s="215" t="s">
        <v>16</v>
      </c>
      <c r="D19" s="203" t="s">
        <v>168</v>
      </c>
      <c r="E19" s="203"/>
      <c r="F19" s="203"/>
      <c r="G19" s="216"/>
      <c r="H19" s="35">
        <v>209853630</v>
      </c>
      <c r="I19" s="225">
        <v>107217710</v>
      </c>
      <c r="J19" s="205"/>
      <c r="K19" s="86"/>
      <c r="M19" s="86"/>
    </row>
    <row r="20" spans="2:13" x14ac:dyDescent="0.25">
      <c r="B20" s="202"/>
      <c r="C20" s="215" t="s">
        <v>18</v>
      </c>
      <c r="D20" s="203" t="s">
        <v>169</v>
      </c>
      <c r="E20" s="203"/>
      <c r="F20" s="203"/>
      <c r="G20" s="216"/>
      <c r="H20" s="217">
        <f>H21+H22+H23+H24</f>
        <v>13077225812</v>
      </c>
      <c r="I20" s="217">
        <f>I21+I22+I23+I24</f>
        <v>5924886820</v>
      </c>
      <c r="J20" s="205"/>
      <c r="K20" s="86"/>
      <c r="M20" s="86"/>
    </row>
    <row r="21" spans="2:13" x14ac:dyDescent="0.25">
      <c r="B21" s="202"/>
      <c r="C21" s="218"/>
      <c r="D21" s="203" t="s">
        <v>170</v>
      </c>
      <c r="E21" s="203"/>
      <c r="F21" s="203"/>
      <c r="G21" s="219"/>
      <c r="H21" s="35">
        <v>6546750881</v>
      </c>
      <c r="I21" s="226">
        <v>2879189600</v>
      </c>
      <c r="J21" s="205"/>
      <c r="K21" s="86"/>
      <c r="M21" s="86"/>
    </row>
    <row r="22" spans="2:13" x14ac:dyDescent="0.25">
      <c r="B22" s="202"/>
      <c r="C22" s="218"/>
      <c r="D22" s="203" t="s">
        <v>171</v>
      </c>
      <c r="E22" s="203"/>
      <c r="F22" s="203"/>
      <c r="G22" s="219"/>
      <c r="H22" s="226"/>
      <c r="I22" s="226">
        <v>0</v>
      </c>
      <c r="J22" s="205"/>
      <c r="K22" s="86"/>
      <c r="M22" s="86"/>
    </row>
    <row r="23" spans="2:13" x14ac:dyDescent="0.25">
      <c r="B23" s="202"/>
      <c r="C23" s="218"/>
      <c r="D23" s="203" t="s">
        <v>172</v>
      </c>
      <c r="E23" s="203"/>
      <c r="F23" s="203"/>
      <c r="G23" s="219"/>
      <c r="H23" s="35">
        <v>6530474931</v>
      </c>
      <c r="I23" s="226">
        <v>3045697220</v>
      </c>
      <c r="J23" s="205"/>
      <c r="K23" s="86"/>
      <c r="M23" s="86"/>
    </row>
    <row r="24" spans="2:13" x14ac:dyDescent="0.25">
      <c r="B24" s="202"/>
      <c r="C24" s="215"/>
      <c r="D24" s="218" t="s">
        <v>173</v>
      </c>
      <c r="E24" s="203"/>
      <c r="F24" s="203"/>
      <c r="G24" s="219"/>
      <c r="H24" s="226"/>
      <c r="I24" s="226">
        <v>0</v>
      </c>
      <c r="J24" s="205"/>
      <c r="K24" s="86"/>
      <c r="M24" s="86"/>
    </row>
    <row r="25" spans="2:13" x14ac:dyDescent="0.25">
      <c r="B25" s="202"/>
      <c r="C25" s="215" t="s">
        <v>34</v>
      </c>
      <c r="D25" s="203" t="s">
        <v>174</v>
      </c>
      <c r="E25" s="203"/>
      <c r="F25" s="203"/>
      <c r="G25" s="216"/>
      <c r="H25" s="217">
        <f>H26+H27</f>
        <v>144918762</v>
      </c>
      <c r="I25" s="217">
        <f>I26+I27</f>
        <v>42966990</v>
      </c>
      <c r="J25" s="205"/>
      <c r="K25" s="86"/>
      <c r="M25" s="86"/>
    </row>
    <row r="26" spans="2:13" x14ac:dyDescent="0.25">
      <c r="B26" s="202"/>
      <c r="C26" s="215"/>
      <c r="D26" s="203" t="s">
        <v>175</v>
      </c>
      <c r="E26" s="203"/>
      <c r="F26" s="203"/>
      <c r="G26" s="219"/>
      <c r="H26" s="35">
        <v>77347921</v>
      </c>
      <c r="I26" s="226">
        <v>10792920</v>
      </c>
      <c r="J26" s="205"/>
      <c r="K26" s="86"/>
      <c r="M26" s="86"/>
    </row>
    <row r="27" spans="2:13" x14ac:dyDescent="0.25">
      <c r="B27" s="202"/>
      <c r="C27" s="218"/>
      <c r="D27" s="203" t="s">
        <v>176</v>
      </c>
      <c r="E27" s="203"/>
      <c r="F27" s="203"/>
      <c r="G27" s="219"/>
      <c r="H27" s="35">
        <v>67570841</v>
      </c>
      <c r="I27" s="226">
        <v>32174070</v>
      </c>
      <c r="J27" s="205"/>
      <c r="K27" s="86"/>
      <c r="M27" s="86"/>
    </row>
    <row r="28" spans="2:13" x14ac:dyDescent="0.25">
      <c r="B28" s="202"/>
      <c r="C28" s="215" t="s">
        <v>94</v>
      </c>
      <c r="D28" s="223" t="s">
        <v>177</v>
      </c>
      <c r="E28" s="203"/>
      <c r="F28" s="203"/>
      <c r="G28" s="216" t="s">
        <v>38</v>
      </c>
      <c r="H28" s="35">
        <v>275721</v>
      </c>
      <c r="I28" s="225">
        <v>172960</v>
      </c>
      <c r="J28" s="205"/>
      <c r="K28" s="86"/>
      <c r="M28" s="86"/>
    </row>
    <row r="29" spans="2:13" x14ac:dyDescent="0.25">
      <c r="B29" s="202"/>
      <c r="C29" s="218"/>
      <c r="D29" s="203"/>
      <c r="E29" s="203"/>
      <c r="F29" s="203"/>
      <c r="G29" s="227"/>
      <c r="H29" s="228"/>
      <c r="I29" s="228"/>
      <c r="J29" s="205"/>
      <c r="K29" s="86"/>
      <c r="M29" s="86"/>
    </row>
    <row r="30" spans="2:13" ht="16.5" thickBot="1" x14ac:dyDescent="0.3">
      <c r="B30" s="229" t="s">
        <v>20</v>
      </c>
      <c r="C30" s="230" t="s">
        <v>178</v>
      </c>
      <c r="D30" s="203"/>
      <c r="E30" s="203"/>
      <c r="F30" s="203"/>
      <c r="G30" s="213" t="s">
        <v>22</v>
      </c>
      <c r="H30" s="214">
        <f>H31+H37+H44+H45+H50+H51</f>
        <v>11936399190</v>
      </c>
      <c r="I30" s="214">
        <f>I31+I37+I44+I45+I50+I51</f>
        <v>5167814417</v>
      </c>
      <c r="J30" s="205"/>
      <c r="K30" s="86"/>
      <c r="M30" s="86"/>
    </row>
    <row r="31" spans="2:13" x14ac:dyDescent="0.25">
      <c r="B31" s="202"/>
      <c r="C31" s="215" t="s">
        <v>14</v>
      </c>
      <c r="D31" s="203" t="s">
        <v>179</v>
      </c>
      <c r="E31" s="203"/>
      <c r="F31" s="203"/>
      <c r="G31" s="216"/>
      <c r="H31" s="217">
        <f>H32+H33+H34+H35+H36</f>
        <v>4269662460</v>
      </c>
      <c r="I31" s="217">
        <f>I32+I33+I34+I35+I36</f>
        <v>1891052210</v>
      </c>
      <c r="J31" s="205"/>
      <c r="K31" s="86"/>
      <c r="M31" s="86"/>
    </row>
    <row r="32" spans="2:13" x14ac:dyDescent="0.25">
      <c r="B32" s="202"/>
      <c r="C32" s="218"/>
      <c r="D32" s="223" t="s">
        <v>180</v>
      </c>
      <c r="E32" s="203"/>
      <c r="F32" s="203"/>
      <c r="G32" s="219"/>
      <c r="H32" s="35">
        <v>1297262940</v>
      </c>
      <c r="I32" s="226">
        <v>634871580</v>
      </c>
      <c r="J32" s="205"/>
      <c r="K32" s="86"/>
      <c r="M32" s="86"/>
    </row>
    <row r="33" spans="2:13" x14ac:dyDescent="0.25">
      <c r="B33" s="202"/>
      <c r="C33" s="218"/>
      <c r="D33" s="223" t="s">
        <v>181</v>
      </c>
      <c r="E33" s="203"/>
      <c r="F33" s="203"/>
      <c r="G33" s="219"/>
      <c r="H33" s="35">
        <v>234187940</v>
      </c>
      <c r="I33" s="226">
        <v>101695690</v>
      </c>
      <c r="J33" s="205"/>
      <c r="K33" s="86"/>
      <c r="M33" s="86"/>
    </row>
    <row r="34" spans="2:13" x14ac:dyDescent="0.25">
      <c r="B34" s="202"/>
      <c r="C34" s="218"/>
      <c r="D34" s="223" t="s">
        <v>182</v>
      </c>
      <c r="E34" s="203"/>
      <c r="F34" s="203"/>
      <c r="G34" s="219"/>
      <c r="H34" s="35">
        <v>736325280</v>
      </c>
      <c r="I34" s="226">
        <v>297186370</v>
      </c>
      <c r="J34" s="205"/>
      <c r="K34" s="86"/>
      <c r="M34" s="86"/>
    </row>
    <row r="35" spans="2:13" x14ac:dyDescent="0.25">
      <c r="B35" s="202"/>
      <c r="C35" s="218"/>
      <c r="D35" s="223" t="s">
        <v>183</v>
      </c>
      <c r="E35" s="203"/>
      <c r="F35" s="203"/>
      <c r="G35" s="219"/>
      <c r="H35" s="35">
        <v>2001886300</v>
      </c>
      <c r="I35" s="226">
        <v>857298570</v>
      </c>
      <c r="J35" s="205"/>
      <c r="K35" s="86"/>
      <c r="M35" s="86"/>
    </row>
    <row r="36" spans="2:13" x14ac:dyDescent="0.25">
      <c r="B36" s="202"/>
      <c r="C36" s="218"/>
      <c r="D36" s="223" t="s">
        <v>184</v>
      </c>
      <c r="E36" s="203"/>
      <c r="F36" s="203"/>
      <c r="G36" s="219"/>
      <c r="H36" s="226"/>
      <c r="I36" s="226">
        <v>0</v>
      </c>
      <c r="J36" s="205"/>
      <c r="K36" s="86"/>
      <c r="M36" s="86"/>
    </row>
    <row r="37" spans="2:13" x14ac:dyDescent="0.25">
      <c r="B37" s="202"/>
      <c r="C37" s="215" t="s">
        <v>185</v>
      </c>
      <c r="D37" s="218" t="s">
        <v>186</v>
      </c>
      <c r="E37" s="203"/>
      <c r="F37" s="203"/>
      <c r="G37" s="216"/>
      <c r="H37" s="217">
        <f>H38+H39+H40+H41+H42+H43</f>
        <v>60365720</v>
      </c>
      <c r="I37" s="217">
        <f>I38+I39+I40+I41+I42+I43</f>
        <v>22241700</v>
      </c>
      <c r="J37" s="205"/>
      <c r="K37" s="86"/>
      <c r="M37" s="86"/>
    </row>
    <row r="38" spans="2:13" x14ac:dyDescent="0.25">
      <c r="B38" s="202"/>
      <c r="C38" s="218"/>
      <c r="D38" s="223" t="s">
        <v>180</v>
      </c>
      <c r="E38" s="203"/>
      <c r="F38" s="203"/>
      <c r="G38" s="219"/>
      <c r="H38" s="35">
        <v>60365720</v>
      </c>
      <c r="I38" s="226">
        <v>22241700</v>
      </c>
      <c r="J38" s="205"/>
      <c r="K38" s="86"/>
      <c r="M38" s="86"/>
    </row>
    <row r="39" spans="2:13" x14ac:dyDescent="0.25">
      <c r="B39" s="202"/>
      <c r="C39" s="218"/>
      <c r="D39" s="223" t="s">
        <v>181</v>
      </c>
      <c r="E39" s="203"/>
      <c r="F39" s="203"/>
      <c r="G39" s="219"/>
      <c r="H39" s="226"/>
      <c r="I39" s="226">
        <v>0</v>
      </c>
      <c r="J39" s="205"/>
      <c r="K39" s="86"/>
      <c r="M39" s="86"/>
    </row>
    <row r="40" spans="2:13" x14ac:dyDescent="0.25">
      <c r="B40" s="202"/>
      <c r="C40" s="218"/>
      <c r="D40" s="223" t="s">
        <v>182</v>
      </c>
      <c r="E40" s="203"/>
      <c r="F40" s="203"/>
      <c r="G40" s="219"/>
      <c r="H40" s="226"/>
      <c r="I40" s="226">
        <v>0</v>
      </c>
      <c r="J40" s="205"/>
      <c r="K40" s="86"/>
      <c r="M40" s="86"/>
    </row>
    <row r="41" spans="2:13" x14ac:dyDescent="0.25">
      <c r="B41" s="202"/>
      <c r="C41" s="218"/>
      <c r="D41" s="223" t="s">
        <v>183</v>
      </c>
      <c r="E41" s="203"/>
      <c r="F41" s="203"/>
      <c r="G41" s="219"/>
      <c r="H41" s="226"/>
      <c r="I41" s="226">
        <v>0</v>
      </c>
      <c r="J41" s="205"/>
      <c r="K41" s="86"/>
      <c r="M41" s="86"/>
    </row>
    <row r="42" spans="2:13" x14ac:dyDescent="0.25">
      <c r="B42" s="202"/>
      <c r="C42" s="218"/>
      <c r="D42" s="223" t="s">
        <v>184</v>
      </c>
      <c r="E42" s="203"/>
      <c r="F42" s="203"/>
      <c r="G42" s="219"/>
      <c r="H42" s="226"/>
      <c r="I42" s="226">
        <v>0</v>
      </c>
      <c r="J42" s="205"/>
      <c r="K42" s="86"/>
      <c r="M42" s="86"/>
    </row>
    <row r="43" spans="2:13" x14ac:dyDescent="0.25">
      <c r="B43" s="202"/>
      <c r="C43" s="218"/>
      <c r="D43" s="223" t="s">
        <v>187</v>
      </c>
      <c r="E43" s="203"/>
      <c r="F43" s="203"/>
      <c r="G43" s="219"/>
      <c r="H43" s="226"/>
      <c r="I43" s="226">
        <v>0</v>
      </c>
      <c r="J43" s="205"/>
      <c r="K43" s="86"/>
      <c r="M43" s="86"/>
    </row>
    <row r="44" spans="2:13" x14ac:dyDescent="0.25">
      <c r="B44" s="202"/>
      <c r="C44" s="215" t="s">
        <v>18</v>
      </c>
      <c r="D44" s="218" t="s">
        <v>188</v>
      </c>
      <c r="E44" s="203"/>
      <c r="F44" s="203"/>
      <c r="G44" s="216"/>
      <c r="H44" s="225">
        <v>0</v>
      </c>
      <c r="I44" s="225">
        <v>0</v>
      </c>
      <c r="J44" s="205"/>
      <c r="K44" s="86"/>
      <c r="M44" s="86"/>
    </row>
    <row r="45" spans="2:13" x14ac:dyDescent="0.25">
      <c r="B45" s="202"/>
      <c r="C45" s="215" t="s">
        <v>34</v>
      </c>
      <c r="D45" s="223" t="s">
        <v>189</v>
      </c>
      <c r="E45" s="203"/>
      <c r="F45" s="203"/>
      <c r="G45" s="216"/>
      <c r="H45" s="217">
        <f>H46+H47+H48+H49</f>
        <v>7605602300</v>
      </c>
      <c r="I45" s="217">
        <f>I46+I47+I48+I49</f>
        <v>3254456807</v>
      </c>
      <c r="J45" s="205"/>
      <c r="K45" s="86"/>
      <c r="M45" s="86"/>
    </row>
    <row r="46" spans="2:13" x14ac:dyDescent="0.25">
      <c r="B46" s="202"/>
      <c r="C46" s="218"/>
      <c r="D46" s="223" t="s">
        <v>190</v>
      </c>
      <c r="E46" s="203"/>
      <c r="F46" s="203"/>
      <c r="G46" s="219"/>
      <c r="H46" s="35"/>
      <c r="I46" s="226">
        <v>0</v>
      </c>
      <c r="J46" s="205"/>
      <c r="K46" s="86"/>
      <c r="M46" s="86"/>
    </row>
    <row r="47" spans="2:13" x14ac:dyDescent="0.25">
      <c r="B47" s="202"/>
      <c r="C47" s="218"/>
      <c r="D47" s="223" t="s">
        <v>191</v>
      </c>
      <c r="E47" s="203"/>
      <c r="F47" s="203"/>
      <c r="G47" s="219"/>
      <c r="H47" s="35">
        <v>0</v>
      </c>
      <c r="I47" s="226">
        <v>1662290</v>
      </c>
      <c r="J47" s="205"/>
      <c r="K47" s="86"/>
      <c r="M47" s="86"/>
    </row>
    <row r="48" spans="2:13" x14ac:dyDescent="0.25">
      <c r="B48" s="202"/>
      <c r="C48" s="218"/>
      <c r="D48" s="223" t="s">
        <v>192</v>
      </c>
      <c r="E48" s="203"/>
      <c r="F48" s="203"/>
      <c r="G48" s="219"/>
      <c r="H48" s="35">
        <v>7605602300</v>
      </c>
      <c r="I48" s="226">
        <v>3252794517</v>
      </c>
      <c r="J48" s="205"/>
      <c r="K48" s="86"/>
      <c r="M48" s="86"/>
    </row>
    <row r="49" spans="2:13" x14ac:dyDescent="0.25">
      <c r="B49" s="202"/>
      <c r="C49" s="218"/>
      <c r="D49" s="223" t="s">
        <v>193</v>
      </c>
      <c r="E49" s="203"/>
      <c r="F49" s="203"/>
      <c r="G49" s="219"/>
      <c r="H49" s="35"/>
      <c r="I49" s="226">
        <v>0</v>
      </c>
      <c r="J49" s="205"/>
      <c r="K49" s="86"/>
      <c r="M49" s="86"/>
    </row>
    <row r="50" spans="2:13" x14ac:dyDescent="0.25">
      <c r="B50" s="202"/>
      <c r="C50" s="215" t="s">
        <v>94</v>
      </c>
      <c r="D50" s="203" t="s">
        <v>194</v>
      </c>
      <c r="E50" s="203"/>
      <c r="F50" s="203"/>
      <c r="G50" s="216"/>
      <c r="H50" s="225">
        <v>0</v>
      </c>
      <c r="I50" s="225">
        <v>0</v>
      </c>
      <c r="J50" s="205"/>
      <c r="K50" s="86"/>
      <c r="M50" s="86"/>
    </row>
    <row r="51" spans="2:13" x14ac:dyDescent="0.25">
      <c r="B51" s="202"/>
      <c r="C51" s="215" t="s">
        <v>96</v>
      </c>
      <c r="D51" s="223" t="s">
        <v>195</v>
      </c>
      <c r="E51" s="203"/>
      <c r="F51" s="203"/>
      <c r="G51" s="216" t="s">
        <v>38</v>
      </c>
      <c r="H51" s="35">
        <v>768710</v>
      </c>
      <c r="I51" s="225">
        <v>63700</v>
      </c>
      <c r="J51" s="205"/>
      <c r="K51" s="86"/>
      <c r="M51" s="86"/>
    </row>
    <row r="52" spans="2:13" x14ac:dyDescent="0.25">
      <c r="B52" s="202"/>
      <c r="C52" s="218"/>
      <c r="D52" s="203"/>
      <c r="E52" s="203"/>
      <c r="F52" s="203"/>
      <c r="G52" s="227"/>
      <c r="H52" s="228"/>
      <c r="I52" s="231"/>
      <c r="J52" s="205"/>
      <c r="K52" s="86"/>
      <c r="M52" s="86"/>
    </row>
    <row r="53" spans="2:13" ht="16.5" thickBot="1" x14ac:dyDescent="0.3">
      <c r="B53" s="202" t="s">
        <v>28</v>
      </c>
      <c r="C53" s="232" t="s">
        <v>196</v>
      </c>
      <c r="D53" s="203"/>
      <c r="E53" s="203"/>
      <c r="F53" s="203"/>
      <c r="G53" s="233"/>
      <c r="H53" s="234">
        <f>H10-H30</f>
        <v>3623819874</v>
      </c>
      <c r="I53" s="235">
        <f>I10-I30</f>
        <v>2854412751</v>
      </c>
      <c r="J53" s="205"/>
      <c r="K53" s="86"/>
      <c r="M53" s="86"/>
    </row>
    <row r="54" spans="2:13" ht="16.5" thickTop="1" x14ac:dyDescent="0.25">
      <c r="B54" s="202"/>
      <c r="C54" s="218"/>
      <c r="D54" s="203"/>
      <c r="E54" s="203"/>
      <c r="F54" s="203"/>
      <c r="G54" s="227"/>
      <c r="H54" s="228"/>
      <c r="I54" s="231"/>
      <c r="J54" s="205"/>
      <c r="K54" s="86"/>
      <c r="M54" s="86"/>
    </row>
    <row r="55" spans="2:13" ht="16.5" thickBot="1" x14ac:dyDescent="0.3">
      <c r="B55" s="202" t="s">
        <v>36</v>
      </c>
      <c r="C55" s="230" t="s">
        <v>197</v>
      </c>
      <c r="D55" s="203"/>
      <c r="E55" s="203"/>
      <c r="F55" s="203"/>
      <c r="G55" s="213" t="s">
        <v>22</v>
      </c>
      <c r="H55" s="214">
        <f>H56+H60+H61+H62+H63+H64</f>
        <v>1154313838</v>
      </c>
      <c r="I55" s="214">
        <f>I56+I60+I61+I62+I63+I64</f>
        <v>731615413</v>
      </c>
      <c r="J55" s="205"/>
      <c r="K55" s="86"/>
      <c r="M55" s="86"/>
    </row>
    <row r="56" spans="2:13" x14ac:dyDescent="0.25">
      <c r="B56" s="202"/>
      <c r="C56" s="215" t="s">
        <v>14</v>
      </c>
      <c r="D56" s="203" t="s">
        <v>198</v>
      </c>
      <c r="E56" s="203"/>
      <c r="F56" s="203"/>
      <c r="G56" s="216"/>
      <c r="H56" s="217">
        <f>H57+H58+H59</f>
        <v>1110037218</v>
      </c>
      <c r="I56" s="217">
        <f>I57+I58+I59</f>
        <v>625927833</v>
      </c>
      <c r="J56" s="205"/>
      <c r="K56" s="86"/>
      <c r="M56" s="86"/>
    </row>
    <row r="57" spans="2:13" x14ac:dyDescent="0.25">
      <c r="B57" s="202"/>
      <c r="C57" s="218"/>
      <c r="D57" s="203" t="s">
        <v>199</v>
      </c>
      <c r="E57" s="203"/>
      <c r="F57" s="203"/>
      <c r="G57" s="219"/>
      <c r="H57" s="35">
        <v>46007228</v>
      </c>
      <c r="I57" s="226">
        <v>166204023</v>
      </c>
      <c r="J57" s="205"/>
      <c r="K57" s="86"/>
      <c r="M57" s="86"/>
    </row>
    <row r="58" spans="2:13" x14ac:dyDescent="0.25">
      <c r="B58" s="202"/>
      <c r="C58" s="218"/>
      <c r="D58" s="203" t="s">
        <v>200</v>
      </c>
      <c r="E58" s="203"/>
      <c r="F58" s="203"/>
      <c r="G58" s="219"/>
      <c r="H58" s="35">
        <v>14054560</v>
      </c>
      <c r="I58" s="226">
        <v>8652260</v>
      </c>
      <c r="J58" s="205"/>
      <c r="K58" s="86"/>
      <c r="M58" s="86"/>
    </row>
    <row r="59" spans="2:13" x14ac:dyDescent="0.25">
      <c r="B59" s="202"/>
      <c r="C59" s="218"/>
      <c r="D59" s="203" t="s">
        <v>201</v>
      </c>
      <c r="E59" s="203"/>
      <c r="F59" s="203"/>
      <c r="G59" s="219"/>
      <c r="H59" s="35">
        <v>1049975430</v>
      </c>
      <c r="I59" s="226">
        <v>451071550</v>
      </c>
      <c r="J59" s="205"/>
      <c r="K59" s="86"/>
      <c r="M59" s="86"/>
    </row>
    <row r="60" spans="2:13" x14ac:dyDescent="0.25">
      <c r="B60" s="202"/>
      <c r="C60" s="215" t="s">
        <v>16</v>
      </c>
      <c r="D60" s="223" t="s">
        <v>202</v>
      </c>
      <c r="E60" s="203"/>
      <c r="F60" s="203"/>
      <c r="G60" s="216"/>
      <c r="H60" s="225">
        <v>0</v>
      </c>
      <c r="I60" s="225">
        <v>0</v>
      </c>
      <c r="J60" s="205"/>
      <c r="K60" s="86"/>
      <c r="M60" s="86"/>
    </row>
    <row r="61" spans="2:13" x14ac:dyDescent="0.25">
      <c r="B61" s="202"/>
      <c r="C61" s="215" t="s">
        <v>18</v>
      </c>
      <c r="D61" s="203" t="s">
        <v>203</v>
      </c>
      <c r="E61" s="203"/>
      <c r="F61" s="203"/>
      <c r="G61" s="216"/>
      <c r="H61" s="225">
        <v>10539940</v>
      </c>
      <c r="I61" s="225">
        <v>15199130</v>
      </c>
      <c r="J61" s="205"/>
      <c r="K61" s="86"/>
      <c r="M61" s="86"/>
    </row>
    <row r="62" spans="2:13" x14ac:dyDescent="0.25">
      <c r="B62" s="202"/>
      <c r="C62" s="215" t="s">
        <v>34</v>
      </c>
      <c r="D62" s="223" t="s">
        <v>204</v>
      </c>
      <c r="E62" s="203"/>
      <c r="F62" s="203"/>
      <c r="G62" s="216"/>
      <c r="H62" s="225">
        <v>0</v>
      </c>
      <c r="I62" s="225">
        <v>0</v>
      </c>
      <c r="J62" s="205"/>
      <c r="K62" s="86"/>
      <c r="M62" s="86"/>
    </row>
    <row r="63" spans="2:13" x14ac:dyDescent="0.25">
      <c r="B63" s="202"/>
      <c r="C63" s="215" t="s">
        <v>94</v>
      </c>
      <c r="D63" s="203" t="s">
        <v>205</v>
      </c>
      <c r="E63" s="203"/>
      <c r="F63" s="203"/>
      <c r="G63" s="216"/>
      <c r="H63" s="225">
        <v>0</v>
      </c>
      <c r="I63" s="225">
        <v>0</v>
      </c>
      <c r="J63" s="205"/>
      <c r="K63" s="86"/>
      <c r="M63" s="86"/>
    </row>
    <row r="64" spans="2:13" x14ac:dyDescent="0.25">
      <c r="B64" s="202"/>
      <c r="C64" s="215" t="s">
        <v>96</v>
      </c>
      <c r="D64" s="223" t="s">
        <v>206</v>
      </c>
      <c r="E64" s="203"/>
      <c r="F64" s="203"/>
      <c r="G64" s="216" t="s">
        <v>38</v>
      </c>
      <c r="H64" s="225">
        <v>33736680</v>
      </c>
      <c r="I64" s="225">
        <v>90488450</v>
      </c>
      <c r="J64" s="205"/>
      <c r="K64" s="86"/>
      <c r="M64" s="86"/>
    </row>
    <row r="65" spans="2:13" x14ac:dyDescent="0.25">
      <c r="B65" s="202"/>
      <c r="C65" s="218"/>
      <c r="D65" s="203"/>
      <c r="E65" s="203"/>
      <c r="F65" s="203"/>
      <c r="G65" s="227"/>
      <c r="H65" s="228"/>
      <c r="I65" s="231"/>
      <c r="J65" s="205"/>
      <c r="K65" s="86"/>
      <c r="M65" s="86"/>
    </row>
    <row r="66" spans="2:13" ht="16.5" thickBot="1" x14ac:dyDescent="0.3">
      <c r="B66" s="202" t="s">
        <v>41</v>
      </c>
      <c r="C66" s="230" t="s">
        <v>207</v>
      </c>
      <c r="D66" s="203"/>
      <c r="E66" s="203"/>
      <c r="F66" s="203"/>
      <c r="G66" s="213" t="s">
        <v>22</v>
      </c>
      <c r="H66" s="214">
        <f>H67+H71+H72+H73+H74+H75+H76+H77+H78+H79+H80+H81</f>
        <v>1522611796</v>
      </c>
      <c r="I66" s="214">
        <f>I67+I71+I72+I73+I74+I75+I76+I77+I78+I79+I80+I81</f>
        <v>974466613</v>
      </c>
      <c r="J66" s="205"/>
      <c r="K66" s="86"/>
      <c r="M66" s="86"/>
    </row>
    <row r="67" spans="2:13" x14ac:dyDescent="0.25">
      <c r="B67" s="202"/>
      <c r="C67" s="215" t="s">
        <v>14</v>
      </c>
      <c r="D67" s="223" t="s">
        <v>208</v>
      </c>
      <c r="E67" s="203"/>
      <c r="F67" s="203"/>
      <c r="G67" s="216"/>
      <c r="H67" s="217">
        <f>H68+H69+H70</f>
        <v>803789684</v>
      </c>
      <c r="I67" s="217">
        <f>I68+I69+I70</f>
        <v>348279366</v>
      </c>
      <c r="J67" s="205"/>
      <c r="K67" s="86"/>
      <c r="M67" s="86"/>
    </row>
    <row r="68" spans="2:13" x14ac:dyDescent="0.25">
      <c r="B68" s="202"/>
      <c r="C68" s="218"/>
      <c r="D68" s="223" t="s">
        <v>209</v>
      </c>
      <c r="E68" s="203"/>
      <c r="F68" s="203"/>
      <c r="G68" s="219"/>
      <c r="H68" s="226"/>
      <c r="I68" s="226">
        <v>0</v>
      </c>
      <c r="J68" s="205"/>
      <c r="K68" s="86"/>
      <c r="M68" s="86"/>
    </row>
    <row r="69" spans="2:13" x14ac:dyDescent="0.25">
      <c r="B69" s="202"/>
      <c r="C69" s="218"/>
      <c r="D69" s="223" t="s">
        <v>210</v>
      </c>
      <c r="E69" s="203"/>
      <c r="F69" s="203"/>
      <c r="G69" s="219"/>
      <c r="H69" s="226"/>
      <c r="I69" s="226">
        <v>0</v>
      </c>
      <c r="J69" s="205"/>
      <c r="K69" s="86"/>
      <c r="M69" s="86"/>
    </row>
    <row r="70" spans="2:13" x14ac:dyDescent="0.25">
      <c r="B70" s="202"/>
      <c r="C70" s="218"/>
      <c r="D70" s="203" t="s">
        <v>201</v>
      </c>
      <c r="E70" s="203"/>
      <c r="F70" s="203"/>
      <c r="G70" s="219"/>
      <c r="H70" s="225">
        <v>803789684</v>
      </c>
      <c r="I70" s="226">
        <v>348279366</v>
      </c>
      <c r="J70" s="205"/>
      <c r="K70" s="86"/>
      <c r="M70" s="86"/>
    </row>
    <row r="71" spans="2:13" x14ac:dyDescent="0.25">
      <c r="B71" s="202"/>
      <c r="C71" s="215" t="s">
        <v>16</v>
      </c>
      <c r="D71" s="223" t="s">
        <v>211</v>
      </c>
      <c r="E71" s="203"/>
      <c r="F71" s="203"/>
      <c r="G71" s="216"/>
      <c r="H71" s="225"/>
      <c r="I71" s="225">
        <v>0</v>
      </c>
      <c r="J71" s="205"/>
      <c r="K71" s="86"/>
      <c r="M71" s="86"/>
    </row>
    <row r="72" spans="2:13" x14ac:dyDescent="0.25">
      <c r="B72" s="202"/>
      <c r="C72" s="215" t="s">
        <v>18</v>
      </c>
      <c r="D72" s="223" t="s">
        <v>212</v>
      </c>
      <c r="E72" s="203"/>
      <c r="F72" s="203"/>
      <c r="G72" s="216"/>
      <c r="H72" s="225">
        <v>685490</v>
      </c>
      <c r="I72" s="225">
        <v>320650</v>
      </c>
      <c r="J72" s="205"/>
      <c r="K72" s="86"/>
      <c r="M72" s="86"/>
    </row>
    <row r="73" spans="2:13" x14ac:dyDescent="0.25">
      <c r="B73" s="202"/>
      <c r="C73" s="215" t="s">
        <v>34</v>
      </c>
      <c r="D73" s="203" t="s">
        <v>213</v>
      </c>
      <c r="E73" s="203"/>
      <c r="F73" s="203"/>
      <c r="G73" s="216"/>
      <c r="H73" s="225">
        <v>253445670</v>
      </c>
      <c r="I73" s="225">
        <v>164519260</v>
      </c>
      <c r="J73" s="205"/>
      <c r="K73" s="86"/>
      <c r="M73" s="86"/>
    </row>
    <row r="74" spans="2:13" x14ac:dyDescent="0.25">
      <c r="B74" s="202"/>
      <c r="C74" s="215" t="s">
        <v>94</v>
      </c>
      <c r="D74" s="203" t="s">
        <v>214</v>
      </c>
      <c r="E74" s="203"/>
      <c r="F74" s="203"/>
      <c r="G74" s="216"/>
      <c r="H74" s="225"/>
      <c r="I74" s="225">
        <v>0</v>
      </c>
      <c r="J74" s="205"/>
      <c r="K74" s="86"/>
      <c r="M74" s="86"/>
    </row>
    <row r="75" spans="2:13" x14ac:dyDescent="0.25">
      <c r="B75" s="202"/>
      <c r="C75" s="215" t="s">
        <v>96</v>
      </c>
      <c r="D75" s="203" t="s">
        <v>215</v>
      </c>
      <c r="E75" s="203"/>
      <c r="F75" s="203"/>
      <c r="G75" s="216"/>
      <c r="H75" s="225">
        <v>15742920</v>
      </c>
      <c r="I75" s="225">
        <v>11690370</v>
      </c>
      <c r="J75" s="205"/>
      <c r="K75" s="86"/>
      <c r="M75" s="86"/>
    </row>
    <row r="76" spans="2:13" x14ac:dyDescent="0.25">
      <c r="B76" s="202"/>
      <c r="C76" s="215" t="s">
        <v>216</v>
      </c>
      <c r="D76" s="203" t="s">
        <v>217</v>
      </c>
      <c r="E76" s="203"/>
      <c r="F76" s="203"/>
      <c r="G76" s="216"/>
      <c r="H76" s="225">
        <v>10803380</v>
      </c>
      <c r="I76" s="225">
        <v>6417200</v>
      </c>
      <c r="J76" s="205"/>
      <c r="K76" s="86"/>
      <c r="M76" s="86"/>
    </row>
    <row r="77" spans="2:13" x14ac:dyDescent="0.25">
      <c r="B77" s="202"/>
      <c r="C77" s="215" t="s">
        <v>218</v>
      </c>
      <c r="D77" s="203" t="s">
        <v>219</v>
      </c>
      <c r="E77" s="203"/>
      <c r="F77" s="203"/>
      <c r="G77" s="216"/>
      <c r="H77" s="225">
        <v>35515200</v>
      </c>
      <c r="I77" s="225">
        <v>24110100</v>
      </c>
      <c r="J77" s="205"/>
      <c r="K77" s="86"/>
      <c r="M77" s="86"/>
    </row>
    <row r="78" spans="2:13" x14ac:dyDescent="0.25">
      <c r="B78" s="202"/>
      <c r="C78" s="215" t="s">
        <v>220</v>
      </c>
      <c r="D78" s="203" t="s">
        <v>221</v>
      </c>
      <c r="E78" s="203"/>
      <c r="F78" s="203"/>
      <c r="G78" s="216"/>
      <c r="H78" s="225"/>
      <c r="I78" s="225">
        <v>0</v>
      </c>
      <c r="J78" s="205"/>
      <c r="K78" s="86"/>
      <c r="M78" s="86"/>
    </row>
    <row r="79" spans="2:13" x14ac:dyDescent="0.25">
      <c r="B79" s="202"/>
      <c r="C79" s="215" t="s">
        <v>222</v>
      </c>
      <c r="D79" s="203" t="s">
        <v>223</v>
      </c>
      <c r="E79" s="203"/>
      <c r="F79" s="203"/>
      <c r="G79" s="216" t="s">
        <v>30</v>
      </c>
      <c r="H79" s="225">
        <v>21557720</v>
      </c>
      <c r="I79" s="225">
        <v>269228900</v>
      </c>
      <c r="J79" s="205"/>
      <c r="K79" s="86"/>
      <c r="M79" s="86"/>
    </row>
    <row r="80" spans="2:13" x14ac:dyDescent="0.25">
      <c r="B80" s="202"/>
      <c r="C80" s="215" t="s">
        <v>224</v>
      </c>
      <c r="D80" s="203" t="s">
        <v>225</v>
      </c>
      <c r="E80" s="203"/>
      <c r="F80" s="203"/>
      <c r="G80" s="216" t="s">
        <v>30</v>
      </c>
      <c r="H80" s="225">
        <v>90090680</v>
      </c>
      <c r="I80" s="225">
        <v>15595870</v>
      </c>
      <c r="J80" s="205"/>
      <c r="K80" s="86"/>
      <c r="M80" s="86"/>
    </row>
    <row r="81" spans="2:13" x14ac:dyDescent="0.25">
      <c r="B81" s="202"/>
      <c r="C81" s="215" t="s">
        <v>226</v>
      </c>
      <c r="D81" s="223" t="s">
        <v>227</v>
      </c>
      <c r="E81" s="203"/>
      <c r="F81" s="203"/>
      <c r="G81" s="216" t="s">
        <v>38</v>
      </c>
      <c r="H81" s="225">
        <v>290981052</v>
      </c>
      <c r="I81" s="225">
        <v>134304897</v>
      </c>
      <c r="J81" s="205"/>
      <c r="K81" s="86"/>
      <c r="M81" s="86"/>
    </row>
    <row r="82" spans="2:13" x14ac:dyDescent="0.25">
      <c r="B82" s="202"/>
      <c r="C82" s="218"/>
      <c r="D82" s="203"/>
      <c r="E82" s="203"/>
      <c r="F82" s="203"/>
      <c r="G82" s="227"/>
      <c r="H82" s="228"/>
      <c r="I82" s="231"/>
      <c r="J82" s="205"/>
      <c r="K82" s="86"/>
      <c r="M82" s="86"/>
    </row>
    <row r="83" spans="2:13" ht="16.5" thickBot="1" x14ac:dyDescent="0.3">
      <c r="B83" s="202" t="s">
        <v>50</v>
      </c>
      <c r="C83" s="232" t="s">
        <v>228</v>
      </c>
      <c r="D83" s="203"/>
      <c r="E83" s="203"/>
      <c r="F83" s="203"/>
      <c r="G83" s="233"/>
      <c r="H83" s="234">
        <f>H55-H66</f>
        <v>-368297958</v>
      </c>
      <c r="I83" s="234">
        <f>I55-I66</f>
        <v>-242851200</v>
      </c>
      <c r="J83" s="205"/>
      <c r="K83" s="86"/>
      <c r="M83" s="86"/>
    </row>
    <row r="84" spans="2:13" ht="16.5" thickTop="1" x14ac:dyDescent="0.25">
      <c r="B84" s="202"/>
      <c r="C84" s="218"/>
      <c r="D84" s="203"/>
      <c r="E84" s="203"/>
      <c r="F84" s="203"/>
      <c r="G84" s="227"/>
      <c r="H84" s="228"/>
      <c r="I84" s="228"/>
      <c r="J84" s="205"/>
      <c r="K84" s="86"/>
      <c r="M84" s="86"/>
    </row>
    <row r="85" spans="2:13" ht="16.5" thickBot="1" x14ac:dyDescent="0.3">
      <c r="B85" s="202" t="s">
        <v>54</v>
      </c>
      <c r="C85" s="230" t="s">
        <v>229</v>
      </c>
      <c r="D85" s="203"/>
      <c r="E85" s="203"/>
      <c r="F85" s="203"/>
      <c r="G85" s="233"/>
      <c r="H85" s="234">
        <f>H53+H83</f>
        <v>3255521916</v>
      </c>
      <c r="I85" s="234">
        <f>I53+I83</f>
        <v>2611561551</v>
      </c>
      <c r="J85" s="205"/>
      <c r="K85" s="86"/>
      <c r="M85" s="86"/>
    </row>
    <row r="86" spans="2:13" ht="16.5" thickTop="1" x14ac:dyDescent="0.25">
      <c r="B86" s="202"/>
      <c r="C86" s="218"/>
      <c r="D86" s="203"/>
      <c r="E86" s="203"/>
      <c r="F86" s="203"/>
      <c r="G86" s="227"/>
      <c r="H86" s="225"/>
      <c r="I86" s="236"/>
      <c r="J86" s="205"/>
      <c r="K86" s="86"/>
      <c r="M86" s="86"/>
    </row>
    <row r="87" spans="2:13" ht="16.5" thickBot="1" x14ac:dyDescent="0.3">
      <c r="B87" s="202" t="s">
        <v>58</v>
      </c>
      <c r="C87" s="232" t="s">
        <v>230</v>
      </c>
      <c r="D87" s="203"/>
      <c r="E87" s="203"/>
      <c r="F87" s="203"/>
      <c r="G87" s="213"/>
      <c r="H87" s="225">
        <v>565850000</v>
      </c>
      <c r="I87" s="237">
        <v>509350000</v>
      </c>
      <c r="J87" s="205"/>
      <c r="K87" s="86"/>
      <c r="M87" s="86"/>
    </row>
    <row r="88" spans="2:13" x14ac:dyDescent="0.25">
      <c r="B88" s="202"/>
      <c r="C88" s="218"/>
      <c r="D88" s="203"/>
      <c r="E88" s="203"/>
      <c r="F88" s="203"/>
      <c r="G88" s="238"/>
      <c r="H88" s="239"/>
      <c r="I88" s="239"/>
      <c r="J88" s="205"/>
      <c r="K88" s="86"/>
      <c r="M88" s="86"/>
    </row>
    <row r="89" spans="2:13" ht="16.5" thickBot="1" x14ac:dyDescent="0.3">
      <c r="B89" s="202" t="s">
        <v>60</v>
      </c>
      <c r="C89" s="230" t="s">
        <v>231</v>
      </c>
      <c r="D89" s="203"/>
      <c r="E89" s="203"/>
      <c r="F89" s="203"/>
      <c r="G89" s="233"/>
      <c r="H89" s="234">
        <f>H85-H87</f>
        <v>2689671916</v>
      </c>
      <c r="I89" s="234">
        <f>I85-I87</f>
        <v>2102211551</v>
      </c>
      <c r="J89" s="240"/>
      <c r="K89" s="86"/>
      <c r="M89" s="86"/>
    </row>
    <row r="90" spans="2:13" ht="17.25" thickTop="1" thickBot="1" x14ac:dyDescent="0.3">
      <c r="B90" s="202"/>
      <c r="C90" s="203"/>
      <c r="D90" s="210"/>
      <c r="E90" s="203"/>
      <c r="F90" s="203"/>
      <c r="G90" s="207"/>
      <c r="H90" s="103"/>
      <c r="I90" s="103"/>
      <c r="J90" s="209"/>
    </row>
    <row r="91" spans="2:13" ht="17.25" thickTop="1" thickBot="1" x14ac:dyDescent="0.3">
      <c r="B91" s="241"/>
      <c r="C91" s="242"/>
      <c r="D91" s="243"/>
      <c r="E91" s="243"/>
      <c r="F91" s="243"/>
      <c r="G91" s="244"/>
      <c r="H91" s="245"/>
      <c r="I91" s="245"/>
      <c r="J91" s="246"/>
    </row>
    <row r="92" spans="2:13" ht="16.5" thickTop="1" x14ac:dyDescent="0.25">
      <c r="C92" s="247"/>
      <c r="J92" s="248"/>
    </row>
  </sheetData>
  <sheetProtection password="CC26" sheet="1"/>
  <mergeCells count="3">
    <mergeCell ref="D4:F4"/>
    <mergeCell ref="D5:F5"/>
    <mergeCell ref="D6:F6"/>
  </mergeCells>
  <printOptions verticalCentered="1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7 Aktifler</vt:lpstr>
      <vt:lpstr>8 Pasifler</vt:lpstr>
      <vt:lpstr>9 Kar Zarar</vt:lpstr>
      <vt:lpstr>'7 Aktifler'!Print_Area</vt:lpstr>
      <vt:lpstr>'8 Pasifler'!Print_Area</vt:lpstr>
      <vt:lpstr>'9 Kar Zarar'!Print_Area</vt:lpstr>
    </vt:vector>
  </TitlesOfParts>
  <Company>ZiraatBank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Hüseyin Cahit Baysal (KKTC Ülke Yöneticiliği)</dc:creator>
  <cp:lastModifiedBy>Yücel Kaya</cp:lastModifiedBy>
  <dcterms:created xsi:type="dcterms:W3CDTF">2026-03-23T13:34:55Z</dcterms:created>
  <dcterms:modified xsi:type="dcterms:W3CDTF">2026-05-04T11:47:54Z</dcterms:modified>
</cp:coreProperties>
</file>