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yakin-dogu-bank-ltd-a08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<sst xmlns="http://schemas.openxmlformats.org/spreadsheetml/2006/main" count="119" uniqueCount="87">
  <si>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YAKIN DOĞU BANK LTD.</t>
  </si>
  <si>
    <t>KARŞILAŞTIRMALI BİLANÇOSU</t>
  </si>
  <si>
    <t>(YTL)</t>
  </si>
  <si>
    <t>CARİ DÖNEM</t>
  </si>
  <si>
    <t>ÖNCEKİ DÖNEM</t>
  </si>
  <si>
    <t>AKTİFLER</t>
  </si>
  <si>
    <t>(  31/12/2008)</t>
  </si>
  <si>
    <t>(  31/12/2007)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</si>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</sst>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sz val="12"/>
      <color indexed="10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 style="dashDot">
        <color rgb="FF000080"/>
      </top>
      <bottom style="dashDot">
        <color rgb="FF00008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NumberFormat="1" applyFont="1" applyFill="1" applyAlignment="1">
      <alignment/>
    </xf>
    <xf numFmtId="0" fontId="19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/>
    </xf>
    <xf numFmtId="49" fontId="19" fillId="34" borderId="11" xfId="0" applyNumberFormat="1" applyFont="1" applyFill="1" applyBorder="1" applyAlignment="1">
      <alignment/>
    </xf>
    <xf numFmtId="0" fontId="19" fillId="33" borderId="12" xfId="0" applyNumberFormat="1" applyFont="1" applyFill="1" applyBorder="1" applyAlignment="1">
      <alignment/>
    </xf>
    <xf numFmtId="0" fontId="19" fillId="33" borderId="13" xfId="0" applyNumberFormat="1" applyFont="1" applyFill="1" applyBorder="1" applyAlignment="1">
      <alignment/>
    </xf>
    <xf numFmtId="49" fontId="19" fillId="33" borderId="0" xfId="0" applyNumberFormat="1" applyFont="1" applyFill="1" applyAlignment="1">
      <alignment/>
    </xf>
    <xf numFmtId="0" fontId="19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>
      <alignment vertical="top" wrapText="1"/>
    </xf>
    <xf numFmtId="0" fontId="19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 vertical="center" wrapText="1"/>
    </xf>
    <xf numFmtId="0" fontId="20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Alignment="1">
      <alignment horizontal="center" vertical="top" wrapText="1"/>
    </xf>
    <xf numFmtId="0" fontId="20" fillId="33" borderId="0" xfId="0" applyNumberFormat="1" applyFont="1" applyFill="1" applyAlignment="1">
      <alignment horizontal="center" vertical="top" wrapText="1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/>
    </xf>
    <xf numFmtId="4" fontId="19" fillId="33" borderId="16" xfId="0" applyNumberFormat="1" applyFont="1" applyFill="1" applyBorder="1" applyAlignment="1">
      <alignment horizontal="center"/>
    </xf>
    <xf numFmtId="4" fontId="19" fillId="33" borderId="18" xfId="0" applyNumberFormat="1" applyFont="1" applyFill="1" applyBorder="1" applyAlignment="1">
      <alignment horizontal="center"/>
    </xf>
    <xf numFmtId="4" fontId="19" fillId="33" borderId="19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/>
    </xf>
    <xf numFmtId="49" fontId="19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49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49" fontId="19" fillId="33" borderId="28" xfId="0" applyNumberFormat="1" applyFont="1" applyFill="1" applyBorder="1" applyAlignment="1">
      <alignment horizontal="center"/>
    </xf>
    <xf numFmtId="3" fontId="19" fillId="33" borderId="29" xfId="0" applyNumberFormat="1" applyFont="1" applyFill="1" applyBorder="1" applyAlignment="1">
      <alignment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0" fontId="38" fillId="33" borderId="0" xfId="0" applyNumberFormat="1" applyFont="1" applyFill="1" applyAlignment="1">
      <alignment/>
    </xf>
    <xf numFmtId="49" fontId="19" fillId="33" borderId="32" xfId="0" applyNumberFormat="1" applyFont="1" applyFill="1" applyBorder="1" applyAlignment="1">
      <alignment horizontal="center"/>
    </xf>
    <xf numFmtId="3" fontId="19" fillId="33" borderId="0" xfId="0" applyNumberFormat="1" applyFont="1" applyFill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49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center"/>
    </xf>
    <xf numFmtId="0" fontId="20" fillId="33" borderId="13" xfId="0" applyNumberFormat="1" applyFont="1" applyFill="1" applyBorder="1" applyAlignment="1">
      <alignment horizontal="left"/>
    </xf>
    <xf numFmtId="0" fontId="20" fillId="33" borderId="13" xfId="0" applyNumberFormat="1" applyFont="1" applyFill="1" applyBorder="1" applyAlignment="1" quotePrefix="1">
      <alignment horizontal="left"/>
    </xf>
    <xf numFmtId="3" fontId="19" fillId="33" borderId="23" xfId="0" applyNumberFormat="1" applyFont="1" applyFill="1" applyBorder="1" applyAlignment="1">
      <alignment/>
    </xf>
    <xf numFmtId="0" fontId="19" fillId="33" borderId="39" xfId="0" applyNumberFormat="1" applyFont="1" applyFill="1" applyBorder="1" applyAlignment="1">
      <alignment/>
    </xf>
    <xf numFmtId="0" fontId="19" fillId="33" borderId="40" xfId="0" applyNumberFormat="1" applyFont="1" applyFill="1" applyBorder="1" applyAlignment="1">
      <alignment/>
    </xf>
    <xf numFmtId="49" fontId="19" fillId="33" borderId="41" xfId="0" applyNumberFormat="1" applyFont="1" applyFill="1" applyBorder="1" applyAlignment="1">
      <alignment horizontal="center"/>
    </xf>
    <xf numFmtId="3" fontId="20" fillId="33" borderId="40" xfId="0" applyNumberFormat="1" applyFont="1" applyFill="1" applyBorder="1" applyAlignment="1">
      <alignment/>
    </xf>
    <xf numFmtId="3" fontId="20" fillId="33" borderId="42" xfId="0" applyNumberFormat="1" applyFont="1" applyFill="1" applyBorder="1" applyAlignment="1">
      <alignment/>
    </xf>
    <xf numFmtId="3" fontId="20" fillId="33" borderId="43" xfId="0" applyNumberFormat="1" applyFont="1" applyFill="1" applyBorder="1" applyAlignment="1">
      <alignment/>
    </xf>
    <xf numFmtId="0" fontId="19" fillId="34" borderId="44" xfId="0" applyNumberFormat="1" applyFont="1" applyFill="1" applyBorder="1" applyAlignment="1">
      <alignment/>
    </xf>
    <xf numFmtId="0" fontId="19" fillId="34" borderId="45" xfId="0" applyNumberFormat="1" applyFont="1" applyFill="1" applyBorder="1" applyAlignment="1">
      <alignment horizontal="left"/>
    </xf>
    <xf numFmtId="0" fontId="19" fillId="34" borderId="45" xfId="0" applyNumberFormat="1" applyFont="1" applyFill="1" applyBorder="1" applyAlignment="1">
      <alignment/>
    </xf>
    <xf numFmtId="49" fontId="19" fillId="34" borderId="45" xfId="0" applyNumberFormat="1" applyFont="1" applyFill="1" applyBorder="1" applyAlignment="1">
      <alignment/>
    </xf>
    <xf numFmtId="0" fontId="19" fillId="33" borderId="46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center" wrapText="1"/>
    </xf>
    <xf numFmtId="0" fontId="19" fillId="33" borderId="4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19" fillId="33" borderId="0" xfId="0" applyNumberFormat="1" applyFont="1" applyFill="1" applyAlignment="1" quotePrefix="1">
      <alignment horizontal="left"/>
    </xf>
    <xf numFmtId="0" fontId="20" fillId="33" borderId="40" xfId="0" applyNumberFormat="1" applyFont="1" applyFill="1" applyBorder="1" applyAlignment="1" quotePrefix="1">
      <alignment horizontal="left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43.00390625" style="1" customWidth="1"/>
    <col min="4" max="4" width="11.140625" style="1" customWidth="1"/>
    <col min="5" max="5" width="4.57421875" style="1" customWidth="1"/>
    <col min="6" max="6" width="9.57421875" style="1" customWidth="1"/>
    <col min="7" max="7" width="19.140625" style="1" customWidth="1"/>
    <col min="8" max="8" width="20.00390625" style="1" customWidth="1"/>
    <col min="9" max="9" width="19.00390625" style="1" customWidth="1"/>
    <col min="10" max="10" width="17.8515625" style="1" customWidth="1"/>
    <col min="11" max="11" width="18.8515625" style="1" customWidth="1"/>
    <col min="12" max="12" width="18.00390625" style="1" customWidth="1"/>
    <col min="13" max="13" width="9.140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7"/>
    </row>
    <row r="2" spans="1:13" s="2" customFormat="1" ht="15.75" customHeight="1">
      <c r="A2" s="8"/>
      <c r="B2" s="3"/>
      <c r="C2" s="1"/>
      <c r="D2" s="3"/>
      <c r="E2" s="3"/>
      <c r="F2" s="9"/>
      <c r="G2" s="3"/>
      <c r="H2" s="3"/>
      <c r="I2" s="3"/>
      <c r="J2" s="3"/>
      <c r="K2" s="3"/>
      <c r="L2" s="3"/>
      <c r="M2" s="10"/>
    </row>
    <row r="3" spans="1:13" s="2" customFormat="1" ht="15.75" customHeight="1">
      <c r="A3" s="8"/>
      <c r="B3" s="3"/>
      <c r="C3" s="1"/>
      <c r="D3" s="62" t="s">
        <v>0</v>
      </c>
      <c r="E3" s="62"/>
      <c r="F3" s="62"/>
      <c r="G3" s="62"/>
      <c r="H3" s="11"/>
      <c r="I3" s="12"/>
      <c r="J3" s="12"/>
      <c r="K3" s="12"/>
      <c r="L3" s="3"/>
      <c r="M3" s="10"/>
    </row>
    <row r="4" spans="1:13" s="2" customFormat="1" ht="15.75" customHeight="1">
      <c r="A4" s="8"/>
      <c r="B4" s="3"/>
      <c r="C4" s="1"/>
      <c r="D4" s="63" t="s">
        <v>1</v>
      </c>
      <c r="E4" s="63"/>
      <c r="F4" s="63"/>
      <c r="G4" s="63"/>
      <c r="H4" s="3"/>
      <c r="I4" s="3"/>
      <c r="J4" s="3"/>
      <c r="K4" s="3"/>
      <c r="L4" s="3"/>
      <c r="M4" s="10"/>
    </row>
    <row r="5" spans="1:13" s="2" customFormat="1" ht="15.75" customHeight="1">
      <c r="A5" s="8"/>
      <c r="B5" s="3"/>
      <c r="C5" s="1"/>
      <c r="D5" s="64" t="s">
        <v>2</v>
      </c>
      <c r="E5" s="64"/>
      <c r="F5" s="64"/>
      <c r="G5" s="64"/>
      <c r="H5" s="3"/>
      <c r="I5" s="3"/>
      <c r="J5" s="3"/>
      <c r="K5" s="3"/>
      <c r="L5" s="3"/>
      <c r="M5" s="10"/>
    </row>
    <row r="6" spans="1:13" s="2" customFormat="1" ht="15.75" customHeight="1">
      <c r="A6" s="8"/>
      <c r="B6" s="3"/>
      <c r="C6" s="3"/>
      <c r="D6" s="3"/>
      <c r="E6" s="3"/>
      <c r="F6" s="9"/>
      <c r="G6" s="14"/>
      <c r="H6" s="15" t="s">
        <v>3</v>
      </c>
      <c r="I6" s="14"/>
      <c r="J6" s="65" t="s">
        <v>4</v>
      </c>
      <c r="K6" s="65"/>
      <c r="L6" s="65"/>
      <c r="M6" s="10"/>
    </row>
    <row r="7" spans="1:13" s="2" customFormat="1" ht="16.5" customHeight="1" thickBot="1">
      <c r="A7" s="8"/>
      <c r="B7" s="66" t="s">
        <v>5</v>
      </c>
      <c r="C7" s="66"/>
      <c r="D7" s="3"/>
      <c r="E7" s="3"/>
      <c r="F7" s="9"/>
      <c r="G7" s="16"/>
      <c r="H7" s="17" t="s">
        <v>6</v>
      </c>
      <c r="I7" s="16"/>
      <c r="J7" s="16"/>
      <c r="K7" s="17" t="s">
        <v>7</v>
      </c>
      <c r="L7" s="16"/>
      <c r="M7" s="10"/>
    </row>
    <row r="8" spans="1:13" s="2" customFormat="1" ht="16.5" customHeight="1" thickTop="1">
      <c r="A8" s="18"/>
      <c r="B8" s="19"/>
      <c r="C8" s="19"/>
      <c r="D8" s="19"/>
      <c r="E8" s="19"/>
      <c r="F8" s="20" t="s">
        <v>8</v>
      </c>
      <c r="G8" s="21" t="s">
        <v>9</v>
      </c>
      <c r="H8" s="22" t="s">
        <v>10</v>
      </c>
      <c r="I8" s="23" t="s">
        <v>11</v>
      </c>
      <c r="J8" s="21" t="s">
        <v>9</v>
      </c>
      <c r="K8" s="22" t="s">
        <v>10</v>
      </c>
      <c r="L8" s="23" t="s">
        <v>11</v>
      </c>
      <c r="M8" s="10"/>
    </row>
    <row r="9" spans="1:13" s="2" customFormat="1" ht="16.5" customHeight="1" thickBot="1">
      <c r="A9" s="24" t="s">
        <v>12</v>
      </c>
      <c r="B9" s="67" t="s">
        <v>13</v>
      </c>
      <c r="C9" s="67"/>
      <c r="D9" s="3"/>
      <c r="E9" s="3"/>
      <c r="F9" s="25"/>
      <c r="G9" s="26">
        <f>G10+G11+G12</f>
        <v>1130240</v>
      </c>
      <c r="H9" s="27">
        <f>H10+H11+H12</f>
        <v>401453</v>
      </c>
      <c r="I9" s="28">
        <f aca="true" t="shared" si="0" ref="I9:I40">G9+H9</f>
        <v>1531693</v>
      </c>
      <c r="J9" s="26">
        <f>J10+J11+J12</f>
        <v>981387</v>
      </c>
      <c r="K9" s="27">
        <f>K10+K11+K12</f>
        <v>488265</v>
      </c>
      <c r="L9" s="28">
        <f aca="true" t="shared" si="1" ref="L9:L40">J9+K9</f>
        <v>1469652</v>
      </c>
      <c r="M9" s="10"/>
    </row>
    <row r="10" spans="1:13" s="2" customFormat="1" ht="15.75" customHeight="1">
      <c r="A10" s="8"/>
      <c r="B10" s="13" t="s">
        <v>14</v>
      </c>
      <c r="C10" s="3" t="s">
        <v>15</v>
      </c>
      <c r="D10" s="3"/>
      <c r="E10" s="3"/>
      <c r="F10" s="29"/>
      <c r="G10" s="30">
        <v>1130240</v>
      </c>
      <c r="H10" s="31">
        <v>0</v>
      </c>
      <c r="I10" s="32">
        <f t="shared" si="0"/>
        <v>1130240</v>
      </c>
      <c r="J10" s="30">
        <v>981387</v>
      </c>
      <c r="K10" s="31">
        <v>0</v>
      </c>
      <c r="L10" s="32">
        <f t="shared" si="1"/>
        <v>981387</v>
      </c>
      <c r="M10" s="10"/>
    </row>
    <row r="11" spans="1:13" s="2" customFormat="1" ht="15.75" customHeight="1">
      <c r="A11" s="8"/>
      <c r="B11" s="13" t="s">
        <v>16</v>
      </c>
      <c r="C11" s="3" t="s">
        <v>17</v>
      </c>
      <c r="D11" s="3"/>
      <c r="E11" s="3"/>
      <c r="F11" s="29"/>
      <c r="G11" s="30">
        <v>0</v>
      </c>
      <c r="H11" s="31">
        <v>401453</v>
      </c>
      <c r="I11" s="32">
        <f t="shared" si="0"/>
        <v>401453</v>
      </c>
      <c r="J11" s="30">
        <v>0</v>
      </c>
      <c r="K11" s="31">
        <v>488265</v>
      </c>
      <c r="L11" s="32">
        <f t="shared" si="1"/>
        <v>488265</v>
      </c>
      <c r="M11" s="10"/>
    </row>
    <row r="12" spans="1:13" s="2" customFormat="1" ht="15.75" customHeight="1">
      <c r="A12" s="8"/>
      <c r="B12" s="13" t="s">
        <v>18</v>
      </c>
      <c r="C12" s="3" t="s">
        <v>19</v>
      </c>
      <c r="D12" s="3"/>
      <c r="E12" s="3"/>
      <c r="F12" s="29"/>
      <c r="G12" s="30">
        <v>0</v>
      </c>
      <c r="H12" s="31">
        <v>0</v>
      </c>
      <c r="I12" s="32">
        <f t="shared" si="0"/>
        <v>0</v>
      </c>
      <c r="J12" s="30">
        <v>0</v>
      </c>
      <c r="K12" s="31">
        <v>0</v>
      </c>
      <c r="L12" s="32">
        <f t="shared" si="1"/>
        <v>0</v>
      </c>
      <c r="M12" s="10"/>
    </row>
    <row r="13" spans="1:13" s="2" customFormat="1" ht="16.5" customHeight="1" thickBot="1">
      <c r="A13" s="24" t="s">
        <v>20</v>
      </c>
      <c r="B13" s="68" t="s">
        <v>21</v>
      </c>
      <c r="C13" s="68"/>
      <c r="D13" s="3"/>
      <c r="E13" s="3"/>
      <c r="F13" s="25" t="s">
        <v>22</v>
      </c>
      <c r="G13" s="26">
        <f>G14+G15</f>
        <v>5500765</v>
      </c>
      <c r="H13" s="27">
        <f>H14+H15</f>
        <v>19980125</v>
      </c>
      <c r="I13" s="28">
        <f t="shared" si="0"/>
        <v>25480890</v>
      </c>
      <c r="J13" s="26">
        <f>J14+J15</f>
        <v>6729373</v>
      </c>
      <c r="K13" s="27">
        <f>K14+K15</f>
        <v>11043604</v>
      </c>
      <c r="L13" s="28">
        <f t="shared" si="1"/>
        <v>17772977</v>
      </c>
      <c r="M13" s="10"/>
    </row>
    <row r="14" spans="1:13" s="2" customFormat="1" ht="15.75" customHeight="1">
      <c r="A14" s="8"/>
      <c r="B14" s="13" t="s">
        <v>14</v>
      </c>
      <c r="C14" s="11" t="s">
        <v>23</v>
      </c>
      <c r="D14" s="3"/>
      <c r="E14" s="3"/>
      <c r="F14" s="29"/>
      <c r="G14" s="30">
        <v>5268622</v>
      </c>
      <c r="H14" s="31">
        <v>19696793</v>
      </c>
      <c r="I14" s="32">
        <f t="shared" si="0"/>
        <v>24965415</v>
      </c>
      <c r="J14" s="30">
        <v>4401151</v>
      </c>
      <c r="K14" s="31">
        <v>5593210</v>
      </c>
      <c r="L14" s="32">
        <f t="shared" si="1"/>
        <v>9994361</v>
      </c>
      <c r="M14" s="10"/>
    </row>
    <row r="15" spans="1:13" s="2" customFormat="1" ht="15.75" customHeight="1">
      <c r="A15" s="8"/>
      <c r="B15" s="13" t="s">
        <v>16</v>
      </c>
      <c r="C15" s="3" t="s">
        <v>24</v>
      </c>
      <c r="D15" s="3"/>
      <c r="E15" s="3"/>
      <c r="F15" s="29"/>
      <c r="G15" s="30">
        <f>G16+G17+G18</f>
        <v>232143</v>
      </c>
      <c r="H15" s="31">
        <f>H16+H17+H18</f>
        <v>283332</v>
      </c>
      <c r="I15" s="32">
        <f t="shared" si="0"/>
        <v>515475</v>
      </c>
      <c r="J15" s="30">
        <f>J16+J17+J18</f>
        <v>2328222</v>
      </c>
      <c r="K15" s="31">
        <f>K16+K17+K18</f>
        <v>5450394</v>
      </c>
      <c r="L15" s="32">
        <f t="shared" si="1"/>
        <v>7778616</v>
      </c>
      <c r="M15" s="10"/>
    </row>
    <row r="16" spans="1:13" s="2" customFormat="1" ht="15.75" customHeight="1">
      <c r="A16" s="8"/>
      <c r="B16" s="11"/>
      <c r="C16" s="3" t="s">
        <v>25</v>
      </c>
      <c r="D16" s="3"/>
      <c r="E16" s="3"/>
      <c r="F16" s="33"/>
      <c r="G16" s="34">
        <v>32241</v>
      </c>
      <c r="H16" s="35">
        <v>93617</v>
      </c>
      <c r="I16" s="36">
        <f t="shared" si="0"/>
        <v>125858</v>
      </c>
      <c r="J16" s="34">
        <v>1994966</v>
      </c>
      <c r="K16" s="35">
        <v>4749447</v>
      </c>
      <c r="L16" s="36">
        <f t="shared" si="1"/>
        <v>6744413</v>
      </c>
      <c r="M16" s="10"/>
    </row>
    <row r="17" spans="1:13" s="2" customFormat="1" ht="15.75" customHeight="1">
      <c r="A17" s="8"/>
      <c r="B17" s="11"/>
      <c r="C17" s="3" t="s">
        <v>26</v>
      </c>
      <c r="D17" s="3"/>
      <c r="E17" s="3"/>
      <c r="F17" s="33"/>
      <c r="G17" s="34">
        <v>199902</v>
      </c>
      <c r="H17" s="35">
        <v>189715</v>
      </c>
      <c r="I17" s="36">
        <f t="shared" si="0"/>
        <v>389617</v>
      </c>
      <c r="J17" s="34">
        <v>333256</v>
      </c>
      <c r="K17" s="35">
        <v>700947</v>
      </c>
      <c r="L17" s="36">
        <f t="shared" si="1"/>
        <v>1034203</v>
      </c>
      <c r="M17" s="10"/>
    </row>
    <row r="18" spans="1:13" s="2" customFormat="1" ht="15.75" customHeight="1">
      <c r="A18" s="8"/>
      <c r="B18" s="11"/>
      <c r="C18" s="3" t="s">
        <v>27</v>
      </c>
      <c r="D18" s="3"/>
      <c r="E18" s="3"/>
      <c r="F18" s="33"/>
      <c r="G18" s="34">
        <v>0</v>
      </c>
      <c r="H18" s="35">
        <v>0</v>
      </c>
      <c r="I18" s="36">
        <f t="shared" si="0"/>
        <v>0</v>
      </c>
      <c r="J18" s="34">
        <v>0</v>
      </c>
      <c r="K18" s="35">
        <v>0</v>
      </c>
      <c r="L18" s="36">
        <f t="shared" si="1"/>
        <v>0</v>
      </c>
      <c r="M18" s="10"/>
    </row>
    <row r="19" spans="1:13" s="2" customFormat="1" ht="16.5" customHeight="1" thickBot="1">
      <c r="A19" s="24" t="s">
        <v>28</v>
      </c>
      <c r="B19" s="68" t="s">
        <v>29</v>
      </c>
      <c r="C19" s="68"/>
      <c r="D19" s="3"/>
      <c r="E19" s="3"/>
      <c r="F19" s="25" t="s">
        <v>30</v>
      </c>
      <c r="G19" s="26">
        <f>G20+G21+G22+G23</f>
        <v>2305000</v>
      </c>
      <c r="H19" s="27">
        <f>H20+H21+H22+H23</f>
        <v>592046</v>
      </c>
      <c r="I19" s="28">
        <f t="shared" si="0"/>
        <v>2897046</v>
      </c>
      <c r="J19" s="26">
        <f>J20+J21+J22+J23</f>
        <v>1011123</v>
      </c>
      <c r="K19" s="27">
        <f>K20+K21+K22+K23</f>
        <v>451365</v>
      </c>
      <c r="L19" s="28">
        <f t="shared" si="1"/>
        <v>1462488</v>
      </c>
      <c r="M19" s="10"/>
    </row>
    <row r="20" spans="1:13" s="2" customFormat="1" ht="15.75" customHeight="1">
      <c r="A20" s="8"/>
      <c r="B20" s="13" t="s">
        <v>14</v>
      </c>
      <c r="C20" s="3" t="s">
        <v>31</v>
      </c>
      <c r="D20" s="3"/>
      <c r="E20" s="3"/>
      <c r="F20" s="29"/>
      <c r="G20" s="30"/>
      <c r="H20" s="31"/>
      <c r="I20" s="32">
        <f t="shared" si="0"/>
        <v>0</v>
      </c>
      <c r="J20" s="30"/>
      <c r="K20" s="31"/>
      <c r="L20" s="32">
        <f t="shared" si="1"/>
        <v>0</v>
      </c>
      <c r="M20" s="10"/>
    </row>
    <row r="21" spans="1:13" s="2" customFormat="1" ht="15.75" customHeight="1">
      <c r="A21" s="8"/>
      <c r="B21" s="13" t="s">
        <v>16</v>
      </c>
      <c r="C21" s="3" t="s">
        <v>32</v>
      </c>
      <c r="D21" s="3"/>
      <c r="E21" s="3"/>
      <c r="F21" s="29"/>
      <c r="G21" s="30"/>
      <c r="H21" s="31"/>
      <c r="I21" s="32">
        <f t="shared" si="0"/>
        <v>0</v>
      </c>
      <c r="J21" s="30"/>
      <c r="K21" s="31"/>
      <c r="L21" s="32">
        <f t="shared" si="1"/>
        <v>0</v>
      </c>
      <c r="M21" s="10"/>
    </row>
    <row r="22" spans="1:13" s="2" customFormat="1" ht="15.75" customHeight="1">
      <c r="A22" s="8"/>
      <c r="B22" s="13" t="s">
        <v>18</v>
      </c>
      <c r="C22" s="3" t="s">
        <v>33</v>
      </c>
      <c r="D22" s="3"/>
      <c r="E22" s="3"/>
      <c r="F22" s="29"/>
      <c r="G22" s="30"/>
      <c r="H22" s="31"/>
      <c r="I22" s="32">
        <f t="shared" si="0"/>
        <v>0</v>
      </c>
      <c r="J22" s="30"/>
      <c r="K22" s="31"/>
      <c r="L22" s="32">
        <f t="shared" si="1"/>
        <v>0</v>
      </c>
      <c r="M22" s="10"/>
    </row>
    <row r="23" spans="1:13" s="2" customFormat="1" ht="15.75" customHeight="1">
      <c r="A23" s="8"/>
      <c r="B23" s="13" t="s">
        <v>34</v>
      </c>
      <c r="C23" s="37" t="s">
        <v>35</v>
      </c>
      <c r="D23" s="3"/>
      <c r="E23" s="3"/>
      <c r="F23" s="29"/>
      <c r="G23" s="30">
        <v>2305000</v>
      </c>
      <c r="H23" s="31">
        <v>592046</v>
      </c>
      <c r="I23" s="32">
        <f t="shared" si="0"/>
        <v>2897046</v>
      </c>
      <c r="J23" s="30">
        <v>1011123</v>
      </c>
      <c r="K23" s="31">
        <v>451365</v>
      </c>
      <c r="L23" s="32">
        <f t="shared" si="1"/>
        <v>1462488</v>
      </c>
      <c r="M23" s="10"/>
    </row>
    <row r="24" spans="1:13" s="2" customFormat="1" ht="16.5" customHeight="1" thickBot="1">
      <c r="A24" s="24" t="s">
        <v>36</v>
      </c>
      <c r="B24" s="69" t="s">
        <v>37</v>
      </c>
      <c r="C24" s="69"/>
      <c r="D24" s="3"/>
      <c r="E24" s="3"/>
      <c r="F24" s="25" t="s">
        <v>38</v>
      </c>
      <c r="G24" s="26">
        <f>G25+G26</f>
        <v>36103200</v>
      </c>
      <c r="H24" s="27">
        <f>H25+H26</f>
        <v>48359486</v>
      </c>
      <c r="I24" s="28">
        <f t="shared" si="0"/>
        <v>84462686</v>
      </c>
      <c r="J24" s="26">
        <f>J25+J26</f>
        <v>37936016</v>
      </c>
      <c r="K24" s="27">
        <f>K25+K26</f>
        <v>46240745</v>
      </c>
      <c r="L24" s="28">
        <f t="shared" si="1"/>
        <v>84176761</v>
      </c>
      <c r="M24" s="10"/>
    </row>
    <row r="25" spans="1:13" s="2" customFormat="1" ht="15.75" customHeight="1">
      <c r="A25" s="8"/>
      <c r="B25" s="13" t="s">
        <v>14</v>
      </c>
      <c r="C25" s="3" t="s">
        <v>39</v>
      </c>
      <c r="D25" s="3"/>
      <c r="E25" s="3"/>
      <c r="F25" s="29"/>
      <c r="G25" s="30">
        <v>34066788</v>
      </c>
      <c r="H25" s="31">
        <v>34135025</v>
      </c>
      <c r="I25" s="32">
        <f t="shared" si="0"/>
        <v>68201813</v>
      </c>
      <c r="J25" s="30">
        <v>35657907</v>
      </c>
      <c r="K25" s="31">
        <v>38563803</v>
      </c>
      <c r="L25" s="32">
        <f t="shared" si="1"/>
        <v>74221710</v>
      </c>
      <c r="M25" s="10"/>
    </row>
    <row r="26" spans="1:13" s="2" customFormat="1" ht="15.75" customHeight="1">
      <c r="A26" s="8"/>
      <c r="B26" s="13" t="s">
        <v>16</v>
      </c>
      <c r="C26" s="3" t="s">
        <v>40</v>
      </c>
      <c r="D26" s="3"/>
      <c r="E26" s="3"/>
      <c r="F26" s="29"/>
      <c r="G26" s="30">
        <v>2036412</v>
      </c>
      <c r="H26" s="31">
        <v>14224461</v>
      </c>
      <c r="I26" s="32">
        <f t="shared" si="0"/>
        <v>16260873</v>
      </c>
      <c r="J26" s="30">
        <v>2278109</v>
      </c>
      <c r="K26" s="31">
        <v>7676942</v>
      </c>
      <c r="L26" s="32">
        <f t="shared" si="1"/>
        <v>9955051</v>
      </c>
      <c r="M26" s="10"/>
    </row>
    <row r="27" spans="1:13" s="2" customFormat="1" ht="16.5" customHeight="1" thickBot="1">
      <c r="A27" s="24" t="s">
        <v>41</v>
      </c>
      <c r="B27" s="69" t="s">
        <v>42</v>
      </c>
      <c r="C27" s="69"/>
      <c r="D27" s="3"/>
      <c r="E27" s="3"/>
      <c r="F27" s="25" t="s">
        <v>43</v>
      </c>
      <c r="G27" s="26">
        <f>G28+G31+G34</f>
        <v>15901388</v>
      </c>
      <c r="H27" s="27">
        <f>H28+H31+H34</f>
        <v>0</v>
      </c>
      <c r="I27" s="28">
        <f t="shared" si="0"/>
        <v>15901388</v>
      </c>
      <c r="J27" s="26">
        <f>J28+J31+J34</f>
        <v>11967560</v>
      </c>
      <c r="K27" s="27">
        <f>K28+K31+K34</f>
        <v>0</v>
      </c>
      <c r="L27" s="28">
        <f t="shared" si="1"/>
        <v>11967560</v>
      </c>
      <c r="M27" s="10"/>
    </row>
    <row r="28" spans="1:13" s="2" customFormat="1" ht="15.75" customHeight="1">
      <c r="A28" s="8"/>
      <c r="B28" s="13" t="s">
        <v>14</v>
      </c>
      <c r="C28" s="70" t="s">
        <v>44</v>
      </c>
      <c r="D28" s="70"/>
      <c r="E28" s="38"/>
      <c r="F28" s="29"/>
      <c r="G28" s="30">
        <f>G29-G30</f>
        <v>1130569</v>
      </c>
      <c r="H28" s="31">
        <f>H29-H30</f>
        <v>0</v>
      </c>
      <c r="I28" s="32">
        <f t="shared" si="0"/>
        <v>1130569</v>
      </c>
      <c r="J28" s="30">
        <f>J29-J30</f>
        <v>2483282</v>
      </c>
      <c r="K28" s="31">
        <f>K29-K30</f>
        <v>0</v>
      </c>
      <c r="L28" s="32">
        <f t="shared" si="1"/>
        <v>2483282</v>
      </c>
      <c r="M28" s="10"/>
    </row>
    <row r="29" spans="1:13" s="2" customFormat="1" ht="15.75" customHeight="1">
      <c r="A29" s="8"/>
      <c r="B29" s="13"/>
      <c r="C29" s="37" t="s">
        <v>45</v>
      </c>
      <c r="D29" s="38"/>
      <c r="E29" s="38"/>
      <c r="F29" s="39"/>
      <c r="G29" s="40">
        <v>3684021</v>
      </c>
      <c r="H29" s="41">
        <v>0</v>
      </c>
      <c r="I29" s="42">
        <f t="shared" si="0"/>
        <v>3684021</v>
      </c>
      <c r="J29" s="40">
        <v>5058937</v>
      </c>
      <c r="K29" s="41">
        <v>0</v>
      </c>
      <c r="L29" s="42">
        <f t="shared" si="1"/>
        <v>5058937</v>
      </c>
      <c r="M29" s="10"/>
    </row>
    <row r="30" spans="1:13" s="2" customFormat="1" ht="15.75" customHeight="1">
      <c r="A30" s="8"/>
      <c r="B30" s="13"/>
      <c r="C30" s="37" t="s">
        <v>46</v>
      </c>
      <c r="D30" s="38"/>
      <c r="E30" s="38"/>
      <c r="F30" s="43"/>
      <c r="G30" s="44">
        <v>2553452</v>
      </c>
      <c r="H30" s="45">
        <v>0</v>
      </c>
      <c r="I30" s="46">
        <f t="shared" si="0"/>
        <v>2553452</v>
      </c>
      <c r="J30" s="44">
        <f>-2575655*-1</f>
        <v>2575655</v>
      </c>
      <c r="K30" s="45">
        <v>0</v>
      </c>
      <c r="L30" s="46">
        <f t="shared" si="1"/>
        <v>2575655</v>
      </c>
      <c r="M30" s="10"/>
    </row>
    <row r="31" spans="1:13" s="2" customFormat="1" ht="15.75" customHeight="1">
      <c r="A31" s="8"/>
      <c r="B31" s="13" t="s">
        <v>16</v>
      </c>
      <c r="C31" s="70" t="s">
        <v>47</v>
      </c>
      <c r="D31" s="70"/>
      <c r="E31" s="38"/>
      <c r="F31" s="29"/>
      <c r="G31" s="30">
        <f>G32-G33</f>
        <v>29461</v>
      </c>
      <c r="H31" s="31">
        <f>H32-H33</f>
        <v>0</v>
      </c>
      <c r="I31" s="32">
        <f t="shared" si="0"/>
        <v>29461</v>
      </c>
      <c r="J31" s="30">
        <f>J32-J33</f>
        <v>2342433</v>
      </c>
      <c r="K31" s="31">
        <f>K32-K33</f>
        <v>0</v>
      </c>
      <c r="L31" s="32">
        <f t="shared" si="1"/>
        <v>2342433</v>
      </c>
      <c r="M31" s="10"/>
    </row>
    <row r="32" spans="1:13" s="2" customFormat="1" ht="15.75" customHeight="1">
      <c r="A32" s="8"/>
      <c r="B32" s="13"/>
      <c r="C32" s="37" t="s">
        <v>45</v>
      </c>
      <c r="D32" s="38"/>
      <c r="E32" s="38"/>
      <c r="F32" s="39"/>
      <c r="G32" s="40">
        <v>40874</v>
      </c>
      <c r="H32" s="41">
        <v>0</v>
      </c>
      <c r="I32" s="42">
        <f t="shared" si="0"/>
        <v>40874</v>
      </c>
      <c r="J32" s="40">
        <v>2984817</v>
      </c>
      <c r="K32" s="41">
        <v>0</v>
      </c>
      <c r="L32" s="42">
        <f t="shared" si="1"/>
        <v>2984817</v>
      </c>
      <c r="M32" s="10"/>
    </row>
    <row r="33" spans="1:13" s="2" customFormat="1" ht="15.75" customHeight="1">
      <c r="A33" s="8"/>
      <c r="B33" s="13"/>
      <c r="C33" s="37" t="s">
        <v>46</v>
      </c>
      <c r="D33" s="38"/>
      <c r="E33" s="38"/>
      <c r="F33" s="43"/>
      <c r="G33" s="44">
        <v>11413</v>
      </c>
      <c r="H33" s="45">
        <v>0</v>
      </c>
      <c r="I33" s="46">
        <f t="shared" si="0"/>
        <v>11413</v>
      </c>
      <c r="J33" s="44">
        <f>642384</f>
        <v>642384</v>
      </c>
      <c r="K33" s="45">
        <v>0</v>
      </c>
      <c r="L33" s="46">
        <f t="shared" si="1"/>
        <v>642384</v>
      </c>
      <c r="M33" s="10"/>
    </row>
    <row r="34" spans="1:13" s="2" customFormat="1" ht="15.75" customHeight="1">
      <c r="A34" s="8"/>
      <c r="B34" s="47" t="s">
        <v>18</v>
      </c>
      <c r="C34" s="70" t="s">
        <v>48</v>
      </c>
      <c r="D34" s="70"/>
      <c r="E34" s="38"/>
      <c r="F34" s="29"/>
      <c r="G34" s="30">
        <f>G35-G36</f>
        <v>14741358</v>
      </c>
      <c r="H34" s="31">
        <f>H35-H36</f>
        <v>0</v>
      </c>
      <c r="I34" s="32">
        <f t="shared" si="0"/>
        <v>14741358</v>
      </c>
      <c r="J34" s="30">
        <f>J35-J36</f>
        <v>7141845</v>
      </c>
      <c r="K34" s="31">
        <f>K35-K36</f>
        <v>0</v>
      </c>
      <c r="L34" s="32">
        <f t="shared" si="1"/>
        <v>7141845</v>
      </c>
      <c r="M34" s="10"/>
    </row>
    <row r="35" spans="1:13" s="2" customFormat="1" ht="15.75" customHeight="1">
      <c r="A35" s="8"/>
      <c r="B35" s="13"/>
      <c r="C35" s="37" t="s">
        <v>45</v>
      </c>
      <c r="D35" s="38"/>
      <c r="E35" s="38"/>
      <c r="F35" s="39"/>
      <c r="G35" s="40">
        <v>26246663</v>
      </c>
      <c r="H35" s="41">
        <v>0</v>
      </c>
      <c r="I35" s="42">
        <f t="shared" si="0"/>
        <v>26246663</v>
      </c>
      <c r="J35" s="40">
        <v>11095125</v>
      </c>
      <c r="K35" s="41">
        <v>0</v>
      </c>
      <c r="L35" s="42">
        <f t="shared" si="1"/>
        <v>11095125</v>
      </c>
      <c r="M35" s="10"/>
    </row>
    <row r="36" spans="1:13" s="2" customFormat="1" ht="15.75" customHeight="1">
      <c r="A36" s="8"/>
      <c r="B36" s="13"/>
      <c r="C36" s="3" t="s">
        <v>49</v>
      </c>
      <c r="D36" s="38"/>
      <c r="E36" s="38"/>
      <c r="F36" s="43"/>
      <c r="G36" s="44">
        <v>11505305</v>
      </c>
      <c r="H36" s="45">
        <v>0</v>
      </c>
      <c r="I36" s="46">
        <f t="shared" si="0"/>
        <v>11505305</v>
      </c>
      <c r="J36" s="44">
        <v>3953280</v>
      </c>
      <c r="K36" s="45">
        <v>0</v>
      </c>
      <c r="L36" s="46">
        <f t="shared" si="1"/>
        <v>3953280</v>
      </c>
      <c r="M36" s="10"/>
    </row>
    <row r="37" spans="1:13" s="2" customFormat="1" ht="16.5" customHeight="1" thickBot="1">
      <c r="A37" s="24" t="s">
        <v>50</v>
      </c>
      <c r="B37" s="68" t="s">
        <v>51</v>
      </c>
      <c r="C37" s="68"/>
      <c r="D37" s="68"/>
      <c r="E37" s="3"/>
      <c r="F37" s="25"/>
      <c r="G37" s="26">
        <f>G38+G39+G40</f>
        <v>166357</v>
      </c>
      <c r="H37" s="27">
        <f>H38+H39+H40</f>
        <v>74957</v>
      </c>
      <c r="I37" s="28">
        <f t="shared" si="0"/>
        <v>241314</v>
      </c>
      <c r="J37" s="26">
        <f>J38+J39+J40</f>
        <v>98323</v>
      </c>
      <c r="K37" s="27">
        <f>K38+K39+K40</f>
        <v>45107</v>
      </c>
      <c r="L37" s="28">
        <f t="shared" si="1"/>
        <v>143430</v>
      </c>
      <c r="M37" s="10"/>
    </row>
    <row r="38" spans="1:13" s="2" customFormat="1" ht="15.75" customHeight="1">
      <c r="A38" s="8"/>
      <c r="B38" s="13" t="s">
        <v>14</v>
      </c>
      <c r="C38" s="3" t="s">
        <v>52</v>
      </c>
      <c r="D38" s="3"/>
      <c r="E38" s="3"/>
      <c r="F38" s="29"/>
      <c r="G38" s="30">
        <v>4900</v>
      </c>
      <c r="H38" s="31">
        <v>48423</v>
      </c>
      <c r="I38" s="32">
        <f t="shared" si="0"/>
        <v>53323</v>
      </c>
      <c r="J38" s="30">
        <v>3409</v>
      </c>
      <c r="K38" s="31">
        <v>16367</v>
      </c>
      <c r="L38" s="32">
        <f t="shared" si="1"/>
        <v>19776</v>
      </c>
      <c r="M38" s="10"/>
    </row>
    <row r="39" spans="1:13" s="2" customFormat="1" ht="15.75" customHeight="1">
      <c r="A39" s="8"/>
      <c r="B39" s="13" t="s">
        <v>16</v>
      </c>
      <c r="C39" s="3" t="s">
        <v>53</v>
      </c>
      <c r="D39" s="3"/>
      <c r="E39" s="3"/>
      <c r="F39" s="29"/>
      <c r="G39" s="30">
        <v>161413</v>
      </c>
      <c r="H39" s="31">
        <v>25792</v>
      </c>
      <c r="I39" s="32">
        <f t="shared" si="0"/>
        <v>187205</v>
      </c>
      <c r="J39" s="30">
        <v>69864</v>
      </c>
      <c r="K39" s="31">
        <v>19663</v>
      </c>
      <c r="L39" s="32">
        <f t="shared" si="1"/>
        <v>89527</v>
      </c>
      <c r="M39" s="10"/>
    </row>
    <row r="40" spans="1:13" s="2" customFormat="1" ht="15.75" customHeight="1">
      <c r="A40" s="8"/>
      <c r="B40" s="13" t="s">
        <v>18</v>
      </c>
      <c r="C40" s="3" t="s">
        <v>19</v>
      </c>
      <c r="D40" s="3"/>
      <c r="E40" s="3"/>
      <c r="F40" s="29"/>
      <c r="G40" s="30">
        <v>44</v>
      </c>
      <c r="H40" s="31">
        <v>742</v>
      </c>
      <c r="I40" s="32">
        <f t="shared" si="0"/>
        <v>786</v>
      </c>
      <c r="J40" s="30">
        <v>25050</v>
      </c>
      <c r="K40" s="31">
        <v>9077</v>
      </c>
      <c r="L40" s="32">
        <f t="shared" si="1"/>
        <v>34127</v>
      </c>
      <c r="M40" s="10"/>
    </row>
    <row r="41" spans="1:13" s="2" customFormat="1" ht="16.5" customHeight="1" thickBot="1">
      <c r="A41" s="24" t="s">
        <v>54</v>
      </c>
      <c r="B41" s="68" t="s">
        <v>55</v>
      </c>
      <c r="C41" s="68"/>
      <c r="D41" s="3"/>
      <c r="E41" s="3"/>
      <c r="F41" s="25"/>
      <c r="G41" s="26">
        <f>G42+G43</f>
        <v>0</v>
      </c>
      <c r="H41" s="27">
        <f>H42+H43</f>
        <v>0</v>
      </c>
      <c r="I41" s="28">
        <f aca="true" t="shared" si="2" ref="I41:I72">G41+H41</f>
        <v>0</v>
      </c>
      <c r="J41" s="26">
        <f>J42+J43</f>
        <v>0</v>
      </c>
      <c r="K41" s="27">
        <f>K42+K43</f>
        <v>0</v>
      </c>
      <c r="L41" s="28">
        <f aca="true" t="shared" si="3" ref="L41:L72">J41+K41</f>
        <v>0</v>
      </c>
      <c r="M41" s="10"/>
    </row>
    <row r="42" spans="1:13" s="2" customFormat="1" ht="15.75" customHeight="1">
      <c r="A42" s="8"/>
      <c r="B42" s="13" t="s">
        <v>14</v>
      </c>
      <c r="C42" s="3" t="s">
        <v>56</v>
      </c>
      <c r="D42" s="3"/>
      <c r="E42" s="3"/>
      <c r="F42" s="29"/>
      <c r="G42" s="30">
        <v>0</v>
      </c>
      <c r="H42" s="31">
        <v>0</v>
      </c>
      <c r="I42" s="32">
        <f t="shared" si="2"/>
        <v>0</v>
      </c>
      <c r="J42" s="30">
        <v>0</v>
      </c>
      <c r="K42" s="31">
        <v>0</v>
      </c>
      <c r="L42" s="32">
        <f t="shared" si="3"/>
        <v>0</v>
      </c>
      <c r="M42" s="10"/>
    </row>
    <row r="43" spans="1:13" s="2" customFormat="1" ht="15.75" customHeight="1">
      <c r="A43" s="8"/>
      <c r="B43" s="13" t="s">
        <v>16</v>
      </c>
      <c r="C43" s="3" t="s">
        <v>57</v>
      </c>
      <c r="D43" s="3"/>
      <c r="E43" s="3"/>
      <c r="F43" s="29"/>
      <c r="G43" s="30">
        <v>0</v>
      </c>
      <c r="H43" s="31">
        <v>0</v>
      </c>
      <c r="I43" s="32">
        <f t="shared" si="2"/>
        <v>0</v>
      </c>
      <c r="J43" s="30">
        <v>0</v>
      </c>
      <c r="K43" s="31">
        <v>0</v>
      </c>
      <c r="L43" s="32">
        <f t="shared" si="3"/>
        <v>0</v>
      </c>
      <c r="M43" s="10"/>
    </row>
    <row r="44" spans="1:13" s="2" customFormat="1" ht="16.5" customHeight="1" thickBot="1">
      <c r="A44" s="24" t="s">
        <v>58</v>
      </c>
      <c r="B44" s="69" t="s">
        <v>59</v>
      </c>
      <c r="C44" s="69"/>
      <c r="D44" s="3"/>
      <c r="E44" s="3"/>
      <c r="F44" s="25"/>
      <c r="G44" s="26">
        <v>8322770</v>
      </c>
      <c r="H44" s="27">
        <v>3341884</v>
      </c>
      <c r="I44" s="28">
        <f t="shared" si="2"/>
        <v>11664654</v>
      </c>
      <c r="J44" s="26">
        <v>6529743</v>
      </c>
      <c r="K44" s="27">
        <v>2626688</v>
      </c>
      <c r="L44" s="28">
        <f t="shared" si="3"/>
        <v>9156431</v>
      </c>
      <c r="M44" s="10"/>
    </row>
    <row r="45" spans="1:13" s="2" customFormat="1" ht="16.5" customHeight="1" thickBot="1">
      <c r="A45" s="48" t="s">
        <v>60</v>
      </c>
      <c r="B45" s="68" t="s">
        <v>61</v>
      </c>
      <c r="C45" s="68"/>
      <c r="D45" s="3"/>
      <c r="E45" s="3"/>
      <c r="F45" s="25" t="s">
        <v>62</v>
      </c>
      <c r="G45" s="26">
        <v>2325169</v>
      </c>
      <c r="H45" s="27">
        <v>71953</v>
      </c>
      <c r="I45" s="28">
        <f t="shared" si="2"/>
        <v>2397122</v>
      </c>
      <c r="J45" s="26">
        <v>2071717</v>
      </c>
      <c r="K45" s="27">
        <v>8289</v>
      </c>
      <c r="L45" s="28">
        <f t="shared" si="3"/>
        <v>2080006</v>
      </c>
      <c r="M45" s="10"/>
    </row>
    <row r="46" spans="1:13" s="2" customFormat="1" ht="16.5" customHeight="1" thickBot="1">
      <c r="A46" s="48" t="s">
        <v>63</v>
      </c>
      <c r="B46" s="68" t="s">
        <v>64</v>
      </c>
      <c r="C46" s="68"/>
      <c r="D46" s="3"/>
      <c r="E46" s="3"/>
      <c r="F46" s="25" t="s">
        <v>65</v>
      </c>
      <c r="G46" s="26">
        <f>G47+G48</f>
        <v>200000</v>
      </c>
      <c r="H46" s="27">
        <f>H47+H48</f>
        <v>0</v>
      </c>
      <c r="I46" s="28">
        <f t="shared" si="2"/>
        <v>200000</v>
      </c>
      <c r="J46" s="26">
        <f>J47+J48</f>
        <v>200000</v>
      </c>
      <c r="K46" s="27">
        <f>K47+K48</f>
        <v>0</v>
      </c>
      <c r="L46" s="28">
        <f t="shared" si="3"/>
        <v>200000</v>
      </c>
      <c r="M46" s="10"/>
    </row>
    <row r="47" spans="1:13" s="2" customFormat="1" ht="15.75" customHeight="1">
      <c r="A47" s="8"/>
      <c r="B47" s="13" t="s">
        <v>14</v>
      </c>
      <c r="C47" s="3" t="s">
        <v>66</v>
      </c>
      <c r="D47" s="3"/>
      <c r="E47" s="3"/>
      <c r="F47" s="29"/>
      <c r="G47" s="30">
        <v>200000</v>
      </c>
      <c r="H47" s="31">
        <v>0</v>
      </c>
      <c r="I47" s="32">
        <f t="shared" si="2"/>
        <v>200000</v>
      </c>
      <c r="J47" s="30">
        <v>200000</v>
      </c>
      <c r="K47" s="31">
        <v>0</v>
      </c>
      <c r="L47" s="32">
        <f t="shared" si="3"/>
        <v>200000</v>
      </c>
      <c r="M47" s="10"/>
    </row>
    <row r="48" spans="1:13" s="2" customFormat="1" ht="15.75" customHeight="1">
      <c r="A48" s="8"/>
      <c r="B48" s="13" t="s">
        <v>16</v>
      </c>
      <c r="C48" s="3" t="s">
        <v>67</v>
      </c>
      <c r="D48" s="3"/>
      <c r="E48" s="3"/>
      <c r="F48" s="29"/>
      <c r="G48" s="30">
        <v>0</v>
      </c>
      <c r="H48" s="31">
        <v>0</v>
      </c>
      <c r="I48" s="32">
        <f t="shared" si="2"/>
        <v>0</v>
      </c>
      <c r="J48" s="30"/>
      <c r="K48" s="31"/>
      <c r="L48" s="32">
        <f t="shared" si="3"/>
        <v>0</v>
      </c>
      <c r="M48" s="10"/>
    </row>
    <row r="49" spans="1:13" s="2" customFormat="1" ht="16.5" customHeight="1" thickBot="1">
      <c r="A49" s="49" t="s">
        <v>68</v>
      </c>
      <c r="B49" s="68" t="s">
        <v>69</v>
      </c>
      <c r="C49" s="68"/>
      <c r="D49" s="3"/>
      <c r="E49" s="3"/>
      <c r="F49" s="25" t="s">
        <v>65</v>
      </c>
      <c r="G49" s="26">
        <f>G50+G51</f>
        <v>2092773</v>
      </c>
      <c r="H49" s="27">
        <f>H50+H51</f>
        <v>0</v>
      </c>
      <c r="I49" s="28">
        <f t="shared" si="2"/>
        <v>2092773</v>
      </c>
      <c r="J49" s="26">
        <f>J50+J51</f>
        <v>95561</v>
      </c>
      <c r="K49" s="27">
        <f>K50+K51</f>
        <v>0</v>
      </c>
      <c r="L49" s="28">
        <f t="shared" si="3"/>
        <v>95561</v>
      </c>
      <c r="M49" s="10"/>
    </row>
    <row r="50" spans="1:13" s="2" customFormat="1" ht="15.75" customHeight="1">
      <c r="A50" s="8"/>
      <c r="B50" s="13" t="s">
        <v>14</v>
      </c>
      <c r="C50" s="3" t="s">
        <v>70</v>
      </c>
      <c r="D50" s="3"/>
      <c r="E50" s="3"/>
      <c r="F50" s="29"/>
      <c r="G50" s="30">
        <v>2092773</v>
      </c>
      <c r="H50" s="31">
        <v>0</v>
      </c>
      <c r="I50" s="32">
        <f t="shared" si="2"/>
        <v>2092773</v>
      </c>
      <c r="J50" s="30">
        <v>95561</v>
      </c>
      <c r="K50" s="31">
        <v>0</v>
      </c>
      <c r="L50" s="32">
        <f t="shared" si="3"/>
        <v>95561</v>
      </c>
      <c r="M50" s="10"/>
    </row>
    <row r="51" spans="1:13" s="2" customFormat="1" ht="15.75" customHeight="1">
      <c r="A51" s="8"/>
      <c r="B51" s="13" t="s">
        <v>16</v>
      </c>
      <c r="C51" s="3" t="s">
        <v>71</v>
      </c>
      <c r="D51" s="3"/>
      <c r="E51" s="3"/>
      <c r="F51" s="29"/>
      <c r="G51" s="30">
        <v>0</v>
      </c>
      <c r="H51" s="31">
        <v>0</v>
      </c>
      <c r="I51" s="32">
        <f t="shared" si="2"/>
        <v>0</v>
      </c>
      <c r="J51" s="30">
        <v>0</v>
      </c>
      <c r="K51" s="31">
        <v>0</v>
      </c>
      <c r="L51" s="32">
        <f t="shared" si="3"/>
        <v>0</v>
      </c>
      <c r="M51" s="10"/>
    </row>
    <row r="52" spans="1:13" s="2" customFormat="1" ht="16.5" customHeight="1" thickBot="1">
      <c r="A52" s="49" t="s">
        <v>72</v>
      </c>
      <c r="B52" s="68" t="s">
        <v>73</v>
      </c>
      <c r="C52" s="68"/>
      <c r="D52" s="3"/>
      <c r="E52" s="3"/>
      <c r="F52" s="25" t="s">
        <v>74</v>
      </c>
      <c r="G52" s="26">
        <f>G53+G54</f>
        <v>0</v>
      </c>
      <c r="H52" s="27">
        <f>H53+H54</f>
        <v>0</v>
      </c>
      <c r="I52" s="50">
        <f t="shared" si="2"/>
        <v>0</v>
      </c>
      <c r="J52" s="26">
        <f>J53+J54</f>
        <v>0</v>
      </c>
      <c r="K52" s="27">
        <f>K53+K54</f>
        <v>0</v>
      </c>
      <c r="L52" s="50">
        <f t="shared" si="3"/>
        <v>0</v>
      </c>
      <c r="M52" s="10"/>
    </row>
    <row r="53" spans="1:13" s="2" customFormat="1" ht="15.75" customHeight="1">
      <c r="A53" s="8"/>
      <c r="B53" s="13" t="s">
        <v>14</v>
      </c>
      <c r="C53" s="3" t="s">
        <v>33</v>
      </c>
      <c r="D53" s="3"/>
      <c r="E53" s="3"/>
      <c r="F53" s="29"/>
      <c r="G53" s="30">
        <v>0</v>
      </c>
      <c r="H53" s="31">
        <v>0</v>
      </c>
      <c r="I53" s="32">
        <f t="shared" si="2"/>
        <v>0</v>
      </c>
      <c r="J53" s="30">
        <v>0</v>
      </c>
      <c r="K53" s="31">
        <v>0</v>
      </c>
      <c r="L53" s="32">
        <f t="shared" si="3"/>
        <v>0</v>
      </c>
      <c r="M53" s="10"/>
    </row>
    <row r="54" spans="1:13" s="2" customFormat="1" ht="15.75" customHeight="1">
      <c r="A54" s="8"/>
      <c r="B54" s="13" t="s">
        <v>16</v>
      </c>
      <c r="C54" s="3" t="s">
        <v>75</v>
      </c>
      <c r="D54" s="3"/>
      <c r="E54" s="3"/>
      <c r="F54" s="29"/>
      <c r="G54" s="30">
        <v>0</v>
      </c>
      <c r="H54" s="31">
        <v>0</v>
      </c>
      <c r="I54" s="32">
        <f t="shared" si="2"/>
        <v>0</v>
      </c>
      <c r="J54" s="30">
        <v>0</v>
      </c>
      <c r="K54" s="31">
        <v>0</v>
      </c>
      <c r="L54" s="32">
        <f t="shared" si="3"/>
        <v>0</v>
      </c>
      <c r="M54" s="10"/>
    </row>
    <row r="55" spans="1:13" s="2" customFormat="1" ht="16.5" customHeight="1" thickBot="1">
      <c r="A55" s="49" t="s">
        <v>76</v>
      </c>
      <c r="B55" s="68" t="s">
        <v>77</v>
      </c>
      <c r="C55" s="68"/>
      <c r="D55" s="3"/>
      <c r="E55" s="3"/>
      <c r="F55" s="25" t="s">
        <v>78</v>
      </c>
      <c r="G55" s="26">
        <f>G56-G57</f>
        <v>1990255</v>
      </c>
      <c r="H55" s="27">
        <f>H56-H57</f>
        <v>0</v>
      </c>
      <c r="I55" s="28">
        <f t="shared" si="2"/>
        <v>1990255</v>
      </c>
      <c r="J55" s="26">
        <f>J56-J57</f>
        <v>1999112</v>
      </c>
      <c r="K55" s="27">
        <f>K56-K57</f>
        <v>0</v>
      </c>
      <c r="L55" s="28">
        <f t="shared" si="3"/>
        <v>1999112</v>
      </c>
      <c r="M55" s="10"/>
    </row>
    <row r="56" spans="1:13" s="2" customFormat="1" ht="15.75" customHeight="1">
      <c r="A56" s="8"/>
      <c r="B56" s="13" t="s">
        <v>14</v>
      </c>
      <c r="C56" s="3" t="s">
        <v>79</v>
      </c>
      <c r="D56" s="3"/>
      <c r="E56" s="3"/>
      <c r="F56" s="29"/>
      <c r="G56" s="30">
        <v>3077447</v>
      </c>
      <c r="H56" s="31"/>
      <c r="I56" s="32">
        <f t="shared" si="2"/>
        <v>3077447</v>
      </c>
      <c r="J56" s="30">
        <v>3080055</v>
      </c>
      <c r="K56" s="31"/>
      <c r="L56" s="32">
        <f t="shared" si="3"/>
        <v>3080055</v>
      </c>
      <c r="M56" s="10"/>
    </row>
    <row r="57" spans="1:13" s="2" customFormat="1" ht="15.75" customHeight="1">
      <c r="A57" s="8"/>
      <c r="B57" s="13" t="s">
        <v>16</v>
      </c>
      <c r="C57" s="3" t="s">
        <v>80</v>
      </c>
      <c r="D57" s="3"/>
      <c r="E57" s="3"/>
      <c r="F57" s="29"/>
      <c r="G57" s="30">
        <v>1087192</v>
      </c>
      <c r="H57" s="31"/>
      <c r="I57" s="32">
        <f t="shared" si="2"/>
        <v>1087192</v>
      </c>
      <c r="J57" s="30">
        <v>1080943</v>
      </c>
      <c r="K57" s="31"/>
      <c r="L57" s="32">
        <f t="shared" si="3"/>
        <v>1080943</v>
      </c>
      <c r="M57" s="10"/>
    </row>
    <row r="58" spans="1:13" s="2" customFormat="1" ht="16.5" customHeight="1" thickBot="1">
      <c r="A58" s="49" t="s">
        <v>81</v>
      </c>
      <c r="B58" s="68" t="s">
        <v>82</v>
      </c>
      <c r="C58" s="68"/>
      <c r="D58" s="3"/>
      <c r="E58" s="3"/>
      <c r="F58" s="25" t="s">
        <v>83</v>
      </c>
      <c r="G58" s="26">
        <v>827830</v>
      </c>
      <c r="H58" s="27">
        <v>138817</v>
      </c>
      <c r="I58" s="28">
        <f t="shared" si="2"/>
        <v>966647</v>
      </c>
      <c r="J58" s="26">
        <v>812092</v>
      </c>
      <c r="K58" s="27">
        <v>89618</v>
      </c>
      <c r="L58" s="28">
        <f t="shared" si="3"/>
        <v>901710</v>
      </c>
      <c r="M58" s="10"/>
    </row>
    <row r="59" spans="1:13" s="2" customFormat="1" ht="15.75" customHeight="1">
      <c r="A59" s="8"/>
      <c r="B59" s="11"/>
      <c r="C59" s="3"/>
      <c r="D59" s="3"/>
      <c r="E59" s="3"/>
      <c r="F59" s="39"/>
      <c r="G59" s="40"/>
      <c r="H59" s="41"/>
      <c r="I59" s="42"/>
      <c r="J59" s="40"/>
      <c r="K59" s="41"/>
      <c r="L59" s="42"/>
      <c r="M59" s="10"/>
    </row>
    <row r="60" spans="1:13" s="2" customFormat="1" ht="16.5" customHeight="1" thickBot="1">
      <c r="A60" s="51"/>
      <c r="B60" s="71" t="s">
        <v>84</v>
      </c>
      <c r="C60" s="71"/>
      <c r="D60" s="52"/>
      <c r="E60" s="52"/>
      <c r="F60" s="53" t="s">
        <v>85</v>
      </c>
      <c r="G60" s="54">
        <f>G9+G13+G19+G24+G27+G37+G41+G44+G45+G46+G49+G52+G55+G58</f>
        <v>76865747</v>
      </c>
      <c r="H60" s="55">
        <f>H9+H13+H19+H24+H27+H37+H41+H44+H45+H46+H49+H52+H55+H58</f>
        <v>72960721</v>
      </c>
      <c r="I60" s="56">
        <f>G60+H60</f>
        <v>149826468</v>
      </c>
      <c r="J60" s="54">
        <f>J9+J13+J19+J24+J27+J37+J41+J44+J45+J46+J49+J52+J55+J58</f>
        <v>70432007</v>
      </c>
      <c r="K60" s="55">
        <f>K9+K13+K19+K24+K27+K37+K41+K44+K45+K46+K49+K52+K55+K58</f>
        <v>60993681</v>
      </c>
      <c r="L60" s="56">
        <f>J60+K60</f>
        <v>131425688</v>
      </c>
      <c r="M60" s="10"/>
    </row>
    <row r="61" spans="1:13" s="2" customFormat="1" ht="16.5" customHeight="1" thickTop="1">
      <c r="A61" s="72" t="s">
        <v>86</v>
      </c>
      <c r="B61" s="73"/>
      <c r="C61" s="73"/>
      <c r="D61" s="3"/>
      <c r="E61" s="3"/>
      <c r="F61" s="9"/>
      <c r="G61" s="3"/>
      <c r="H61" s="3"/>
      <c r="I61" s="3"/>
      <c r="J61" s="3"/>
      <c r="K61" s="3"/>
      <c r="L61" s="3"/>
      <c r="M61" s="10"/>
    </row>
    <row r="62" spans="1:13" s="2" customFormat="1" ht="16.5" customHeight="1" thickBot="1">
      <c r="A62" s="57"/>
      <c r="B62" s="58"/>
      <c r="C62" s="59"/>
      <c r="D62" s="59"/>
      <c r="E62" s="59"/>
      <c r="F62" s="60"/>
      <c r="G62" s="59"/>
      <c r="H62" s="59"/>
      <c r="I62" s="59"/>
      <c r="J62" s="59"/>
      <c r="K62" s="59"/>
      <c r="L62" s="59"/>
      <c r="M62" s="61"/>
    </row>
    <row r="63" spans="1:13" s="2" customFormat="1" ht="15.75" customHeight="1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sheetProtection/>
  <mergeCells count="24">
    <mergeCell ref="B49:C49"/>
    <mergeCell ref="B52:C52"/>
    <mergeCell ref="B55:C55"/>
    <mergeCell ref="B58:C58"/>
    <mergeCell ref="B60:C60"/>
    <mergeCell ref="A61:C61"/>
    <mergeCell ref="C34:D34"/>
    <mergeCell ref="B37:D37"/>
    <mergeCell ref="B41:C41"/>
    <mergeCell ref="B44:C44"/>
    <mergeCell ref="B45:C45"/>
    <mergeCell ref="B46:C46"/>
    <mergeCell ref="B13:C13"/>
    <mergeCell ref="B19:C19"/>
    <mergeCell ref="B24:C24"/>
    <mergeCell ref="B27:C27"/>
    <mergeCell ref="C28:D28"/>
    <mergeCell ref="C31:D31"/>
    <mergeCell ref="D3:G3"/>
    <mergeCell ref="D4:G4"/>
    <mergeCell ref="D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2014-05-22T10:45:14Z</dcterms:created>
  <dcterms:modified xsi:type="dcterms:W3CDTF">2014-05-22T10:45:14Z</dcterms:modified>
  <cp:category/>
  <cp:version/>
  <cp:contentType/>
  <cp:contentStatus/>
</cp:coreProperties>
</file>